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0736" windowHeight="11160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221" i="1" l="1"/>
  <c r="L203" i="1"/>
  <c r="L149" i="1"/>
  <c r="L113" i="1"/>
  <c r="L95" i="1"/>
  <c r="L41" i="1"/>
  <c r="L67" i="1"/>
  <c r="L247" i="1"/>
  <c r="L265" i="1" l="1"/>
  <c r="J265" i="1"/>
  <c r="I265" i="1"/>
  <c r="H265" i="1"/>
  <c r="G265" i="1"/>
  <c r="F265" i="1"/>
  <c r="J247" i="1"/>
  <c r="I247" i="1"/>
  <c r="H247" i="1"/>
  <c r="G247" i="1"/>
  <c r="F247" i="1"/>
  <c r="L229" i="1"/>
  <c r="J229" i="1"/>
  <c r="I229" i="1"/>
  <c r="H229" i="1"/>
  <c r="G229" i="1"/>
  <c r="F229" i="1"/>
  <c r="L211" i="1"/>
  <c r="J211" i="1"/>
  <c r="I211" i="1"/>
  <c r="H211" i="1"/>
  <c r="G211" i="1"/>
  <c r="F211" i="1"/>
  <c r="L193" i="1"/>
  <c r="J193" i="1"/>
  <c r="I193" i="1"/>
  <c r="H193" i="1"/>
  <c r="G193" i="1"/>
  <c r="F193" i="1"/>
  <c r="L175" i="1"/>
  <c r="J175" i="1"/>
  <c r="I175" i="1"/>
  <c r="H175" i="1"/>
  <c r="G175" i="1"/>
  <c r="F175" i="1"/>
  <c r="L139" i="1"/>
  <c r="J139" i="1"/>
  <c r="I139" i="1"/>
  <c r="H139" i="1"/>
  <c r="G139" i="1"/>
  <c r="F139" i="1"/>
  <c r="L121" i="1"/>
  <c r="J121" i="1"/>
  <c r="I121" i="1"/>
  <c r="H121" i="1"/>
  <c r="G121" i="1"/>
  <c r="F121" i="1"/>
  <c r="L103" i="1"/>
  <c r="J103" i="1"/>
  <c r="I103" i="1"/>
  <c r="H103" i="1"/>
  <c r="G103" i="1"/>
  <c r="F103" i="1"/>
  <c r="L85" i="1"/>
  <c r="J85" i="1"/>
  <c r="I85" i="1"/>
  <c r="H85" i="1"/>
  <c r="G85" i="1"/>
  <c r="F85" i="1"/>
  <c r="J67" i="1"/>
  <c r="I67" i="1"/>
  <c r="H67" i="1"/>
  <c r="G67" i="1"/>
  <c r="F67" i="1"/>
  <c r="L49" i="1"/>
  <c r="J49" i="1"/>
  <c r="I49" i="1"/>
  <c r="H49" i="1"/>
  <c r="G49" i="1"/>
  <c r="F49" i="1"/>
  <c r="L257" i="1" l="1"/>
  <c r="L239" i="1" l="1"/>
  <c r="L185" i="1"/>
  <c r="L167" i="1"/>
  <c r="L131" i="1"/>
  <c r="L77" i="1"/>
  <c r="L23" i="1"/>
  <c r="F274" i="1"/>
  <c r="L13" i="1"/>
  <c r="F275" i="1" l="1"/>
  <c r="G275" i="1"/>
  <c r="H275" i="1"/>
  <c r="I275" i="1"/>
  <c r="J275" i="1"/>
  <c r="L275" i="1"/>
  <c r="L276" i="1" s="1"/>
  <c r="A266" i="1"/>
  <c r="B266" i="1"/>
  <c r="A275" i="1"/>
  <c r="B275" i="1"/>
  <c r="L31" i="1" l="1"/>
  <c r="B257" i="1" l="1"/>
  <c r="A257" i="1"/>
  <c r="J256" i="1"/>
  <c r="I256" i="1"/>
  <c r="H256" i="1"/>
  <c r="G256" i="1"/>
  <c r="F256" i="1"/>
  <c r="B248" i="1"/>
  <c r="A248" i="1"/>
  <c r="H257" i="1"/>
  <c r="B239" i="1"/>
  <c r="A239" i="1"/>
  <c r="J238" i="1"/>
  <c r="I238" i="1"/>
  <c r="H238" i="1"/>
  <c r="G238" i="1"/>
  <c r="F238" i="1"/>
  <c r="B230" i="1"/>
  <c r="A230" i="1"/>
  <c r="B221" i="1"/>
  <c r="A221" i="1"/>
  <c r="J220" i="1"/>
  <c r="I220" i="1"/>
  <c r="H220" i="1"/>
  <c r="G220" i="1"/>
  <c r="F220" i="1"/>
  <c r="B212" i="1"/>
  <c r="A212" i="1"/>
  <c r="B203" i="1"/>
  <c r="A203" i="1"/>
  <c r="J202" i="1"/>
  <c r="I202" i="1"/>
  <c r="H202" i="1"/>
  <c r="H203" i="1" s="1"/>
  <c r="G202" i="1"/>
  <c r="F202" i="1"/>
  <c r="B194" i="1"/>
  <c r="A194" i="1"/>
  <c r="B185" i="1"/>
  <c r="A185" i="1"/>
  <c r="J184" i="1"/>
  <c r="I184" i="1"/>
  <c r="H184" i="1"/>
  <c r="G184" i="1"/>
  <c r="F184" i="1"/>
  <c r="B176" i="1"/>
  <c r="A176" i="1"/>
  <c r="B167" i="1"/>
  <c r="A167" i="1"/>
  <c r="J166" i="1"/>
  <c r="I166" i="1"/>
  <c r="H166" i="1"/>
  <c r="G166" i="1"/>
  <c r="F166" i="1"/>
  <c r="B158" i="1"/>
  <c r="A158" i="1"/>
  <c r="B149" i="1"/>
  <c r="A149" i="1"/>
  <c r="J148" i="1"/>
  <c r="I148" i="1"/>
  <c r="H148" i="1"/>
  <c r="G148" i="1"/>
  <c r="F148" i="1"/>
  <c r="B140" i="1"/>
  <c r="A140" i="1"/>
  <c r="B131" i="1"/>
  <c r="A131" i="1"/>
  <c r="J130" i="1"/>
  <c r="I130" i="1"/>
  <c r="H130" i="1"/>
  <c r="G130" i="1"/>
  <c r="F130" i="1"/>
  <c r="B122" i="1"/>
  <c r="A122" i="1"/>
  <c r="B113" i="1"/>
  <c r="A113" i="1"/>
  <c r="J112" i="1"/>
  <c r="I112" i="1"/>
  <c r="H112" i="1"/>
  <c r="G112" i="1"/>
  <c r="F112" i="1"/>
  <c r="B104" i="1"/>
  <c r="A104" i="1"/>
  <c r="B95" i="1"/>
  <c r="A95" i="1"/>
  <c r="J94" i="1"/>
  <c r="I94" i="1"/>
  <c r="H94" i="1"/>
  <c r="G94" i="1"/>
  <c r="F94" i="1"/>
  <c r="B86" i="1"/>
  <c r="A86" i="1"/>
  <c r="B77" i="1"/>
  <c r="A77" i="1"/>
  <c r="J76" i="1"/>
  <c r="I76" i="1"/>
  <c r="H76" i="1"/>
  <c r="G76" i="1"/>
  <c r="F76" i="1"/>
  <c r="B68" i="1"/>
  <c r="A68" i="1"/>
  <c r="B59" i="1"/>
  <c r="A59" i="1"/>
  <c r="J58" i="1"/>
  <c r="I58" i="1"/>
  <c r="H58" i="1"/>
  <c r="G58" i="1"/>
  <c r="F58" i="1"/>
  <c r="F59" i="1" s="1"/>
  <c r="B50" i="1"/>
  <c r="A50" i="1"/>
  <c r="B41" i="1"/>
  <c r="A41" i="1"/>
  <c r="J40" i="1"/>
  <c r="I40" i="1"/>
  <c r="H40" i="1"/>
  <c r="G40" i="1"/>
  <c r="F40" i="1"/>
  <c r="B32" i="1"/>
  <c r="A32" i="1"/>
  <c r="J31" i="1"/>
  <c r="I31" i="1"/>
  <c r="H31" i="1"/>
  <c r="G31" i="1"/>
  <c r="F31" i="1"/>
  <c r="B23" i="1"/>
  <c r="A23" i="1"/>
  <c r="B14" i="1"/>
  <c r="A14" i="1"/>
  <c r="G22" i="1"/>
  <c r="H22" i="1"/>
  <c r="I22" i="1"/>
  <c r="J22" i="1"/>
  <c r="F22" i="1"/>
  <c r="G13" i="1"/>
  <c r="H13" i="1"/>
  <c r="I13" i="1"/>
  <c r="J13" i="1"/>
  <c r="F13" i="1"/>
  <c r="F185" i="1" l="1"/>
  <c r="J185" i="1"/>
  <c r="F221" i="1"/>
  <c r="J221" i="1"/>
  <c r="H239" i="1"/>
  <c r="F257" i="1"/>
  <c r="J257" i="1"/>
  <c r="I185" i="1"/>
  <c r="G203" i="1"/>
  <c r="I221" i="1"/>
  <c r="G239" i="1"/>
  <c r="I257" i="1"/>
  <c r="G257" i="1"/>
  <c r="I239" i="1"/>
  <c r="F239" i="1"/>
  <c r="J239" i="1"/>
  <c r="G221" i="1"/>
  <c r="H221" i="1"/>
  <c r="I203" i="1"/>
  <c r="F203" i="1"/>
  <c r="J203" i="1"/>
  <c r="G185" i="1"/>
  <c r="H185" i="1"/>
  <c r="F149" i="1"/>
  <c r="F157" i="1" s="1"/>
  <c r="F167" i="1" s="1"/>
  <c r="J149" i="1"/>
  <c r="J157" i="1" s="1"/>
  <c r="J167" i="1" s="1"/>
  <c r="I131" i="1"/>
  <c r="G149" i="1"/>
  <c r="G157" i="1" s="1"/>
  <c r="G167" i="1" s="1"/>
  <c r="H41" i="1"/>
  <c r="G59" i="1"/>
  <c r="I77" i="1"/>
  <c r="G95" i="1"/>
  <c r="I113" i="1"/>
  <c r="G131" i="1"/>
  <c r="I149" i="1"/>
  <c r="I157" i="1" s="1"/>
  <c r="I167" i="1" s="1"/>
  <c r="H149" i="1"/>
  <c r="H157" i="1" s="1"/>
  <c r="H167" i="1" s="1"/>
  <c r="F113" i="1"/>
  <c r="J113" i="1"/>
  <c r="H131" i="1"/>
  <c r="F95" i="1"/>
  <c r="J95" i="1"/>
  <c r="H113" i="1"/>
  <c r="F131" i="1"/>
  <c r="J131" i="1"/>
  <c r="F41" i="1"/>
  <c r="J41" i="1"/>
  <c r="I59" i="1"/>
  <c r="G77" i="1"/>
  <c r="I95" i="1"/>
  <c r="G113" i="1"/>
  <c r="H95" i="1"/>
  <c r="I23" i="1"/>
  <c r="H77" i="1"/>
  <c r="I41" i="1"/>
  <c r="H59" i="1"/>
  <c r="F77" i="1"/>
  <c r="J77" i="1"/>
  <c r="J59" i="1"/>
  <c r="J23" i="1"/>
  <c r="F23" i="1"/>
  <c r="G23" i="1"/>
  <c r="H23" i="1"/>
  <c r="G41" i="1"/>
  <c r="J276" i="1" l="1"/>
  <c r="F276" i="1"/>
  <c r="G276" i="1"/>
  <c r="H276" i="1"/>
  <c r="I276" i="1"/>
  <c r="L157" i="1" l="1"/>
  <c r="L184" i="1"/>
  <c r="L148" i="1"/>
  <c r="L220" i="1"/>
  <c r="L238" i="1"/>
  <c r="L130" i="1"/>
  <c r="L76" i="1"/>
  <c r="L40" i="1"/>
  <c r="L256" i="1"/>
  <c r="L94" i="1"/>
  <c r="L166" i="1"/>
  <c r="L58" i="1"/>
  <c r="L22" i="1"/>
  <c r="L112" i="1"/>
  <c r="L202" i="1"/>
</calcChain>
</file>

<file path=xl/sharedStrings.xml><?xml version="1.0" encoding="utf-8"?>
<sst xmlns="http://schemas.openxmlformats.org/spreadsheetml/2006/main" count="416" uniqueCount="106">
  <si>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</si>
  <si>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</si>
  <si>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</si>
  <si>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</si>
  <si>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</si>
  <si>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</si>
  <si>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</si>
  <si>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</si>
  <si>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</si>
  <si>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</si>
  <si>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</si>
  <si>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</si>
  <si>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</si>
  <si>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</si>
  <si>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</si>
  <si>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</si>
  <si>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</si>
  <si>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</si>
  <si>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</si>
  <si>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</si>
  <si>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</si>
  <si>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</si>
  <si>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</si>
  <si>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</si>
  <si>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</si>
  <si>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</si>
  <si>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</si>
  <si>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</si>
  <si>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</si>
  <si>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</si>
  <si>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</si>
  <si>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</si>
  <si>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</si>
  <si>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</si>
  <si>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</si>
  <si>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</si>
  <si>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</si>
  <si>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</si>
  <si>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</si>
  <si>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ТК№6</t>
  </si>
  <si>
    <t>ТК№16</t>
  </si>
  <si>
    <t>Хлеб пшеничный в/с</t>
  </si>
  <si>
    <t>сладкое</t>
  </si>
  <si>
    <t>ТК№11</t>
  </si>
  <si>
    <t>ТК№14</t>
  </si>
  <si>
    <t>ТК№15</t>
  </si>
  <si>
    <t>ТК№3</t>
  </si>
  <si>
    <t>Кофейный напиток с молоком</t>
  </si>
  <si>
    <t>ТК№29</t>
  </si>
  <si>
    <t>Макароны отварные</t>
  </si>
  <si>
    <t>ТК№7</t>
  </si>
  <si>
    <t>ТК№17</t>
  </si>
  <si>
    <t>ТК№13</t>
  </si>
  <si>
    <t>ТК№4</t>
  </si>
  <si>
    <t>ТТК№1</t>
  </si>
  <si>
    <t>ТК№5</t>
  </si>
  <si>
    <t>Щеглова О.А.</t>
  </si>
  <si>
    <t>директор ИП</t>
  </si>
  <si>
    <t>ТК№26</t>
  </si>
  <si>
    <t>Хлеб ржаной</t>
  </si>
  <si>
    <t>ТК№12</t>
  </si>
  <si>
    <t>ТК№9</t>
  </si>
  <si>
    <t xml:space="preserve">Чай с сахаром </t>
  </si>
  <si>
    <t>ТК№10</t>
  </si>
  <si>
    <t xml:space="preserve">Каша жидкая молочная с хлопьями овсяными </t>
  </si>
  <si>
    <t>Блин с клубничным джемом</t>
  </si>
  <si>
    <t>Какао с молоком</t>
  </si>
  <si>
    <t>ТК№21</t>
  </si>
  <si>
    <t>ТК№25</t>
  </si>
  <si>
    <t>Суп молочный с макаронными изделиями</t>
  </si>
  <si>
    <t>ТК№22</t>
  </si>
  <si>
    <t>ТТК№4</t>
  </si>
  <si>
    <t>ТК№27</t>
  </si>
  <si>
    <t>ТК№18</t>
  </si>
  <si>
    <t>Каша жидкая молочная рисовая</t>
  </si>
  <si>
    <t>ТК№20</t>
  </si>
  <si>
    <t>ТК№28</t>
  </si>
  <si>
    <t>ТК№2</t>
  </si>
  <si>
    <t>Чай с лимоном</t>
  </si>
  <si>
    <t>ТК№19</t>
  </si>
  <si>
    <t>Котлеты домашние "Люкс" п/ф 100 Соус основной красный 100</t>
  </si>
  <si>
    <t>ТТК№2 ТК№24</t>
  </si>
  <si>
    <t>Чай с сахаром</t>
  </si>
  <si>
    <t>ТК№8</t>
  </si>
  <si>
    <t>ТТК№5</t>
  </si>
  <si>
    <t>ТТК№3 ТК№24</t>
  </si>
  <si>
    <t>Яблоки свежие</t>
  </si>
  <si>
    <t>Плов из птицы ( куриное филе)</t>
  </si>
  <si>
    <t>Чай каркаде с сахаром</t>
  </si>
  <si>
    <t>Икра кабачковая</t>
  </si>
  <si>
    <t>Каша жидкая молочная манная</t>
  </si>
  <si>
    <t>Печень по- строгоновски</t>
  </si>
  <si>
    <t>Каша рассыпчатая гречневая</t>
  </si>
  <si>
    <t>Чай с молоком</t>
  </si>
  <si>
    <t>Каша жидкая молочная пшенная</t>
  </si>
  <si>
    <t>Каша жидкая молочная гречневая</t>
  </si>
  <si>
    <t>Филе птицы (куриное) с соусом сметанным</t>
  </si>
  <si>
    <t>Каша рассыпчатая перловая</t>
  </si>
  <si>
    <t>Каша вязкая молочная из пшена и риса" Дружба"</t>
  </si>
  <si>
    <t>Огурец соленый</t>
  </si>
  <si>
    <t>Котлета "Сазан" п/ф ( сазан) 100 соус основной красный 100</t>
  </si>
  <si>
    <t>Бобовые отварные (гороховое пюре)</t>
  </si>
  <si>
    <t>МБОУ Усть-Бузулукская СШ</t>
  </si>
  <si>
    <t>Пельмени отварные п/ф 180/20</t>
  </si>
  <si>
    <t>Бутерброд с сыром и маслом 40/10/10</t>
  </si>
  <si>
    <t>Вареники с картофилем п/ф со сметаной 180/20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</si>
</sst>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0" fillId="0" borderId="16" xfId="0" applyBorder="1"/>
    <xf numFmtId="0" fontId="2" fillId="0" borderId="18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19" xfId="0" applyFont="1" applyBorder="1" applyAlignment="1">
      <alignment horizontal="center" vertical="top" wrapText="1"/>
    </xf>
    <xf numFmtId="0" fontId="2" fillId="0" borderId="21" xfId="0" applyFont="1" applyBorder="1" applyAlignment="1">
      <alignment horizontal="center"/>
    </xf>
    <xf numFmtId="0" fontId="2" fillId="0" borderId="11" xfId="0" applyFont="1" applyBorder="1"/>
    <xf numFmtId="0" fontId="2" fillId="0" borderId="12" xfId="0" applyFont="1" applyBorder="1"/>
    <xf numFmtId="0" fontId="2" fillId="3" borderId="2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5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3" borderId="21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3" borderId="5" xfId="0" applyFont="1" applyFill="1" applyBorder="1" applyAlignment="1">
      <alignment vertical="top" wrapText="1"/>
    </xf>
    <xf numFmtId="0" fontId="2" fillId="3" borderId="5" xfId="0" applyFont="1" applyFill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9" xfId="0" applyFont="1" applyFill="1" applyBorder="1" applyAlignment="1" applyProtection="1">
      <alignment horizontal="center" vertical="top" wrapText="1"/>
      <protection locked="0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10" fillId="0" borderId="0" xfId="0" applyFont="1" applyAlignment="1">
      <alignment horizontal="center" vertical="top"/>
    </xf>
    <xf numFmtId="0" fontId="0" fillId="0" borderId="1" xfId="0" applyFont="1" applyBorder="1"/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17" xfId="0" applyFont="1" applyFill="1" applyBorder="1" applyAlignment="1" applyProtection="1">
      <alignment horizontal="center" vertical="top" wrapText="1"/>
      <protection locked="0"/>
    </xf>
    <xf numFmtId="0" fontId="2" fillId="4" borderId="2" xfId="0" applyFont="1" applyFill="1" applyBorder="1" applyAlignment="1" applyProtection="1">
      <alignment vertical="top" wrapText="1"/>
      <protection locked="0"/>
    </xf>
    <xf numFmtId="0" fontId="2" fillId="4" borderId="2" xfId="0" applyFont="1" applyFill="1" applyBorder="1" applyAlignment="1" applyProtection="1">
      <alignment horizontal="center" vertical="top" wrapText="1"/>
      <protection locked="0"/>
    </xf>
    <xf numFmtId="0" fontId="2" fillId="4" borderId="19" xfId="0" applyFont="1" applyFill="1" applyBorder="1" applyAlignment="1" applyProtection="1">
      <alignment horizontal="center" vertical="top" wrapText="1"/>
      <protection locked="0"/>
    </xf>
    <xf numFmtId="2" fontId="2" fillId="3" borderId="3" xfId="0" applyNumberFormat="1" applyFont="1" applyFill="1" applyBorder="1" applyAlignment="1">
      <alignment horizontal="center" vertical="top" wrapText="1"/>
    </xf>
    <xf numFmtId="2" fontId="2" fillId="3" borderId="5" xfId="0" applyNumberFormat="1" applyFont="1" applyFill="1" applyBorder="1" applyAlignment="1">
      <alignment horizontal="center" vertical="top" wrapText="1"/>
    </xf>
    <xf numFmtId="0" fontId="0" fillId="6" borderId="2" xfId="0" applyFill="1" applyBorder="1" applyProtection="1">
      <protection locked="0"/>
    </xf>
    <xf numFmtId="0" fontId="2" fillId="2" borderId="2" xfId="0" applyFont="1" applyFill="1" applyBorder="1" applyAlignment="1">
      <alignment wrapText="1"/>
    </xf>
    <xf numFmtId="2" fontId="2" fillId="2" borderId="2" xfId="0" applyNumberFormat="1" applyFont="1" applyFill="1" applyBorder="1" applyAlignment="1">
      <alignment horizontal="right"/>
    </xf>
    <xf numFmtId="2" fontId="2" fillId="2" borderId="2" xfId="0" applyNumberFormat="1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2" fontId="2" fillId="4" borderId="1" xfId="0" applyNumberFormat="1" applyFont="1" applyFill="1" applyBorder="1" applyAlignment="1" applyProtection="1">
      <alignment horizontal="center" vertical="top" wrapText="1"/>
      <protection locked="0"/>
    </xf>
    <xf numFmtId="2" fontId="2" fillId="4" borderId="2" xfId="0" applyNumberFormat="1" applyFont="1" applyFill="1" applyBorder="1" applyAlignment="1" applyProtection="1">
      <alignment horizontal="center" vertical="top" wrapText="1"/>
      <protection locked="0"/>
    </xf>
    <xf numFmtId="2" fontId="2" fillId="2" borderId="2" xfId="0" applyNumberFormat="1" applyFont="1" applyFill="1" applyBorder="1" applyAlignment="1" applyProtection="1">
      <alignment horizontal="center" vertical="top" wrapText="1"/>
      <protection locked="0"/>
    </xf>
    <xf numFmtId="2" fontId="2" fillId="0" borderId="2" xfId="0" applyNumberFormat="1" applyFont="1" applyBorder="1" applyAlignment="1">
      <alignment horizontal="center" vertical="top" wrapText="1"/>
    </xf>
    <xf numFmtId="1" fontId="2" fillId="4" borderId="1" xfId="0" applyNumberFormat="1" applyFont="1" applyFill="1" applyBorder="1" applyAlignment="1" applyProtection="1">
      <alignment horizontal="center" vertical="top" wrapText="1"/>
      <protection locked="0"/>
    </xf>
    <xf numFmtId="1" fontId="2" fillId="4" borderId="2" xfId="0" applyNumberFormat="1" applyFont="1" applyFill="1" applyBorder="1" applyAlignment="1" applyProtection="1">
      <alignment horizontal="center" vertical="top" wrapText="1"/>
      <protection locked="0"/>
    </xf>
    <xf numFmtId="1" fontId="2" fillId="4" borderId="19" xfId="0" applyNumberFormat="1" applyFont="1" applyFill="1" applyBorder="1" applyAlignment="1" applyProtection="1">
      <alignment horizontal="center" vertical="top" wrapText="1"/>
      <protection locked="0"/>
    </xf>
    <xf numFmtId="1" fontId="2" fillId="2" borderId="2" xfId="0" applyNumberFormat="1" applyFont="1" applyFill="1" applyBorder="1" applyAlignment="1">
      <alignment horizontal="center"/>
    </xf>
    <xf numFmtId="1" fontId="2" fillId="2" borderId="2" xfId="0" applyNumberFormat="1" applyFont="1" applyFill="1" applyBorder="1" applyAlignment="1">
      <alignment horizontal="center" wrapText="1"/>
    </xf>
    <xf numFmtId="1" fontId="2" fillId="2" borderId="2" xfId="0" applyNumberFormat="1" applyFont="1" applyFill="1" applyBorder="1" applyAlignment="1" applyProtection="1">
      <alignment horizontal="center" vertical="top" wrapText="1"/>
      <protection locked="0"/>
    </xf>
    <xf numFmtId="1" fontId="2" fillId="0" borderId="2" xfId="0" applyNumberFormat="1" applyFont="1" applyBorder="1" applyAlignment="1">
      <alignment horizontal="center" vertical="top" wrapText="1"/>
    </xf>
    <xf numFmtId="1" fontId="2" fillId="3" borderId="3" xfId="0" applyNumberFormat="1" applyFont="1" applyFill="1" applyBorder="1" applyAlignment="1">
      <alignment horizontal="center" vertical="top" wrapText="1"/>
    </xf>
    <xf numFmtId="1" fontId="0" fillId="2" borderId="2" xfId="0" applyNumberFormat="1" applyFill="1" applyBorder="1" applyAlignment="1">
      <alignment horizontal="center"/>
    </xf>
    <xf numFmtId="1" fontId="2" fillId="3" borderId="5" xfId="0" applyNumberFormat="1" applyFont="1" applyFill="1" applyBorder="1" applyAlignment="1">
      <alignment horizontal="center" vertical="top" wrapText="1"/>
    </xf>
    <xf numFmtId="1" fontId="0" fillId="2" borderId="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2" fillId="0" borderId="12" xfId="0" applyNumberFormat="1" applyFont="1" applyBorder="1" applyAlignment="1">
      <alignment horizontal="center"/>
    </xf>
    <xf numFmtId="2" fontId="2" fillId="5" borderId="12" xfId="0" applyNumberFormat="1" applyFont="1" applyFill="1" applyBorder="1" applyAlignment="1">
      <alignment horizontal="center"/>
    </xf>
    <xf numFmtId="0" fontId="2" fillId="4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4" borderId="2" xfId="0" applyFont="1" applyFill="1" applyBorder="1" applyAlignment="1" applyProtection="1">
      <alignment horizontal="left" wrapText="1"/>
      <protection locked="0"/>
    </xf>
    <xf numFmtId="0" fontId="6" fillId="3" borderId="23" xfId="0" applyFont="1" applyFill="1" applyBorder="1" applyAlignment="1">
      <alignment horizontal="center" vertical="center" wrapText="1"/>
    </xf>
    <xf numFmtId="0" fontId="1" fillId="3" borderId="24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6"/>
  <sheetViews>
    <sheetView tabSelected="1" workbookViewId="0">
      <pane xSplit="4" ySplit="5" topLeftCell="E172" activePane="bottomRight" state="frozen"/>
      <selection pane="topRight" activeCell="E1" sqref="E1"/>
      <selection pane="bottomLeft" activeCell="A6" sqref="A6"/>
      <selection pane="bottomRight" activeCell="E186" sqref="E186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87" t="s">
        <v>102</v>
      </c>
      <c r="D1" s="88"/>
      <c r="E1" s="88"/>
      <c r="F1" s="12" t="s">
        <v>16</v>
      </c>
      <c r="G1" s="2" t="s">
        <v>17</v>
      </c>
      <c r="H1" s="89" t="s">
        <v>57</v>
      </c>
      <c r="I1" s="89"/>
      <c r="J1" s="89"/>
      <c r="K1" s="89"/>
    </row>
    <row r="2" spans="1:12" ht="17.399999999999999" x14ac:dyDescent="0.25">
      <c r="A2" s="40" t="s">
        <v>6</v>
      </c>
      <c r="C2" s="2"/>
      <c r="G2" s="2" t="s">
        <v>18</v>
      </c>
      <c r="H2" s="89" t="s">
        <v>56</v>
      </c>
      <c r="I2" s="89"/>
      <c r="J2" s="89"/>
      <c r="K2" s="89"/>
    </row>
    <row r="3" spans="1:12" ht="17.25" customHeight="1" x14ac:dyDescent="0.25">
      <c r="A3" s="4" t="s">
        <v>8</v>
      </c>
      <c r="C3" s="2"/>
      <c r="D3" s="3"/>
      <c r="E3" s="43" t="s">
        <v>9</v>
      </c>
      <c r="G3" s="2" t="s">
        <v>19</v>
      </c>
      <c r="H3" s="50">
        <v>1</v>
      </c>
      <c r="I3" s="50">
        <v>9</v>
      </c>
      <c r="J3" s="51">
        <v>2025</v>
      </c>
      <c r="K3" s="1"/>
    </row>
    <row r="4" spans="1:12" ht="13.8" thickBot="1" x14ac:dyDescent="0.3">
      <c r="C4" s="2"/>
      <c r="D4" s="4"/>
      <c r="H4" s="52" t="s">
        <v>36</v>
      </c>
      <c r="I4" s="52" t="s">
        <v>37</v>
      </c>
      <c r="J4" s="52" t="s">
        <v>38</v>
      </c>
    </row>
    <row r="5" spans="1:12" ht="31.2" thickBot="1" x14ac:dyDescent="0.3">
      <c r="A5" s="47" t="s">
        <v>14</v>
      </c>
      <c r="B5" s="48" t="s">
        <v>15</v>
      </c>
      <c r="C5" s="41" t="s">
        <v>0</v>
      </c>
      <c r="D5" s="41" t="s">
        <v>13</v>
      </c>
      <c r="E5" s="41" t="s">
        <v>12</v>
      </c>
      <c r="F5" s="41" t="s">
        <v>34</v>
      </c>
      <c r="G5" s="41" t="s">
        <v>1</v>
      </c>
      <c r="H5" s="41" t="s">
        <v>2</v>
      </c>
      <c r="I5" s="41" t="s">
        <v>3</v>
      </c>
      <c r="J5" s="41" t="s">
        <v>10</v>
      </c>
      <c r="K5" s="42" t="s">
        <v>11</v>
      </c>
      <c r="L5" s="41" t="s">
        <v>35</v>
      </c>
    </row>
    <row r="6" spans="1:12" ht="15" thickBot="1" x14ac:dyDescent="0.35">
      <c r="A6" s="20">
        <v>1</v>
      </c>
      <c r="B6" s="21">
        <v>1</v>
      </c>
      <c r="C6" s="22" t="s">
        <v>20</v>
      </c>
      <c r="D6" s="5" t="s">
        <v>21</v>
      </c>
      <c r="E6" s="54" t="s">
        <v>64</v>
      </c>
      <c r="F6" s="55">
        <v>210</v>
      </c>
      <c r="G6" s="71">
        <v>8.92</v>
      </c>
      <c r="H6" s="71">
        <v>11.21</v>
      </c>
      <c r="I6" s="71">
        <v>25.8</v>
      </c>
      <c r="J6" s="71">
        <v>254.8</v>
      </c>
      <c r="K6" s="56" t="s">
        <v>46</v>
      </c>
      <c r="L6" s="67">
        <v>45.32</v>
      </c>
    </row>
    <row r="7" spans="1:12" ht="14.4" x14ac:dyDescent="0.3">
      <c r="A7" s="23"/>
      <c r="B7" s="15"/>
      <c r="C7" s="11"/>
      <c r="D7" s="5" t="s">
        <v>21</v>
      </c>
      <c r="E7" s="57" t="s">
        <v>65</v>
      </c>
      <c r="F7" s="58">
        <v>100</v>
      </c>
      <c r="G7" s="72">
        <v>4</v>
      </c>
      <c r="H7" s="72">
        <v>7</v>
      </c>
      <c r="I7" s="72">
        <v>31</v>
      </c>
      <c r="J7" s="73">
        <v>190</v>
      </c>
      <c r="K7" s="59" t="s">
        <v>54</v>
      </c>
      <c r="L7" s="68">
        <v>33</v>
      </c>
    </row>
    <row r="8" spans="1:12" ht="14.4" x14ac:dyDescent="0.3">
      <c r="A8" s="23"/>
      <c r="B8" s="15"/>
      <c r="C8" s="11"/>
      <c r="D8" s="7" t="s">
        <v>22</v>
      </c>
      <c r="E8" s="57" t="s">
        <v>66</v>
      </c>
      <c r="F8" s="58">
        <v>200</v>
      </c>
      <c r="G8" s="72">
        <v>4.08</v>
      </c>
      <c r="H8" s="72">
        <v>3.54</v>
      </c>
      <c r="I8" s="72">
        <v>12.5</v>
      </c>
      <c r="J8" s="73">
        <v>106.2</v>
      </c>
      <c r="K8" s="59" t="s">
        <v>67</v>
      </c>
      <c r="L8" s="68">
        <v>24.4</v>
      </c>
    </row>
    <row r="9" spans="1:12" ht="14.4" x14ac:dyDescent="0.3">
      <c r="A9" s="23"/>
      <c r="B9" s="15"/>
      <c r="C9" s="11"/>
      <c r="D9" s="7" t="s">
        <v>23</v>
      </c>
      <c r="E9" s="57" t="s">
        <v>41</v>
      </c>
      <c r="F9" s="58">
        <v>60</v>
      </c>
      <c r="G9" s="72">
        <v>4.5599999999999996</v>
      </c>
      <c r="H9" s="72">
        <v>0.54</v>
      </c>
      <c r="I9" s="72">
        <v>25.82</v>
      </c>
      <c r="J9" s="72">
        <v>128</v>
      </c>
      <c r="K9" s="59" t="s">
        <v>68</v>
      </c>
      <c r="L9" s="68">
        <v>8.2799999999999994</v>
      </c>
    </row>
    <row r="10" spans="1:12" ht="14.4" x14ac:dyDescent="0.3">
      <c r="A10" s="23"/>
      <c r="B10" s="15"/>
      <c r="C10" s="11"/>
      <c r="D10" s="7" t="s">
        <v>24</v>
      </c>
      <c r="E10" s="63"/>
      <c r="F10" s="45"/>
      <c r="G10" s="74"/>
      <c r="H10" s="74"/>
      <c r="I10" s="74"/>
      <c r="J10" s="75"/>
      <c r="K10" s="59"/>
      <c r="L10" s="64"/>
    </row>
    <row r="11" spans="1:12" ht="14.4" x14ac:dyDescent="0.3">
      <c r="A11" s="23"/>
      <c r="B11" s="15"/>
      <c r="C11" s="11"/>
      <c r="D11" s="7" t="s">
        <v>26</v>
      </c>
      <c r="E11" s="44"/>
      <c r="F11" s="45"/>
      <c r="G11" s="76"/>
      <c r="H11" s="76"/>
      <c r="I11" s="76"/>
      <c r="J11" s="76"/>
      <c r="K11" s="46"/>
      <c r="L11" s="69"/>
    </row>
    <row r="12" spans="1:12" ht="15" x14ac:dyDescent="0.25">
      <c r="A12" s="23"/>
      <c r="B12" s="15"/>
      <c r="C12" s="11"/>
      <c r="D12" s="6"/>
      <c r="E12" s="44"/>
      <c r="F12" s="45"/>
      <c r="G12" s="76"/>
      <c r="H12" s="76"/>
      <c r="I12" s="76"/>
      <c r="J12" s="76"/>
      <c r="K12" s="46"/>
      <c r="L12" s="69"/>
    </row>
    <row r="13" spans="1:12" ht="14.4" x14ac:dyDescent="0.3">
      <c r="A13" s="24"/>
      <c r="B13" s="17"/>
      <c r="C13" s="8"/>
      <c r="D13" s="18" t="s">
        <v>33</v>
      </c>
      <c r="E13" s="9"/>
      <c r="F13" s="19">
        <f>SUM(F6:F12)</f>
        <v>570</v>
      </c>
      <c r="G13" s="77">
        <f t="shared" ref="G13:J13" si="0">SUM(G6:G12)</f>
        <v>21.56</v>
      </c>
      <c r="H13" s="77">
        <f t="shared" si="0"/>
        <v>22.29</v>
      </c>
      <c r="I13" s="77">
        <f t="shared" si="0"/>
        <v>95.12</v>
      </c>
      <c r="J13" s="77">
        <f t="shared" si="0"/>
        <v>679</v>
      </c>
      <c r="K13" s="25"/>
      <c r="L13" s="70">
        <f>SUM(L6:L12)</f>
        <v>111</v>
      </c>
    </row>
    <row r="14" spans="1:12" ht="14.4" x14ac:dyDescent="0.3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4"/>
      <c r="F14" s="45"/>
      <c r="G14" s="76"/>
      <c r="H14" s="76"/>
      <c r="I14" s="76"/>
      <c r="J14" s="76"/>
      <c r="K14" s="46"/>
      <c r="L14" s="69"/>
    </row>
    <row r="15" spans="1:12" ht="14.4" x14ac:dyDescent="0.3">
      <c r="A15" s="23"/>
      <c r="B15" s="15"/>
      <c r="C15" s="11"/>
      <c r="D15" s="7" t="s">
        <v>27</v>
      </c>
      <c r="E15" s="44"/>
      <c r="F15" s="45"/>
      <c r="G15" s="76"/>
      <c r="H15" s="76"/>
      <c r="I15" s="76"/>
      <c r="J15" s="76"/>
      <c r="K15" s="46"/>
      <c r="L15" s="69"/>
    </row>
    <row r="16" spans="1:12" ht="14.4" x14ac:dyDescent="0.3">
      <c r="A16" s="23"/>
      <c r="B16" s="15"/>
      <c r="C16" s="11"/>
      <c r="D16" s="7" t="s">
        <v>28</v>
      </c>
      <c r="E16" s="44"/>
      <c r="F16" s="45"/>
      <c r="G16" s="76"/>
      <c r="H16" s="76"/>
      <c r="I16" s="76"/>
      <c r="J16" s="76"/>
      <c r="K16" s="46"/>
      <c r="L16" s="69"/>
    </row>
    <row r="17" spans="1:12" ht="14.4" x14ac:dyDescent="0.3">
      <c r="A17" s="23"/>
      <c r="B17" s="15"/>
      <c r="C17" s="11"/>
      <c r="D17" s="7" t="s">
        <v>29</v>
      </c>
      <c r="E17" s="44"/>
      <c r="F17" s="45"/>
      <c r="G17" s="76"/>
      <c r="H17" s="76"/>
      <c r="I17" s="76"/>
      <c r="J17" s="76"/>
      <c r="K17" s="46"/>
      <c r="L17" s="69"/>
    </row>
    <row r="18" spans="1:12" ht="14.4" x14ac:dyDescent="0.3">
      <c r="A18" s="23"/>
      <c r="B18" s="15"/>
      <c r="C18" s="11"/>
      <c r="D18" s="7" t="s">
        <v>30</v>
      </c>
      <c r="E18" s="44"/>
      <c r="F18" s="45"/>
      <c r="G18" s="76"/>
      <c r="H18" s="76"/>
      <c r="I18" s="76"/>
      <c r="J18" s="76"/>
      <c r="K18" s="46"/>
      <c r="L18" s="69"/>
    </row>
    <row r="19" spans="1:12" ht="14.4" x14ac:dyDescent="0.3">
      <c r="A19" s="23"/>
      <c r="B19" s="15"/>
      <c r="C19" s="11"/>
      <c r="D19" s="7" t="s">
        <v>31</v>
      </c>
      <c r="E19" s="44"/>
      <c r="F19" s="45"/>
      <c r="G19" s="76"/>
      <c r="H19" s="76"/>
      <c r="I19" s="76"/>
      <c r="J19" s="76"/>
      <c r="K19" s="46"/>
      <c r="L19" s="69"/>
    </row>
    <row r="20" spans="1:12" ht="14.4" x14ac:dyDescent="0.3">
      <c r="A20" s="23"/>
      <c r="B20" s="15"/>
      <c r="C20" s="11"/>
      <c r="D20" s="7" t="s">
        <v>32</v>
      </c>
      <c r="E20" s="44"/>
      <c r="F20" s="45"/>
      <c r="G20" s="76"/>
      <c r="H20" s="76"/>
      <c r="I20" s="76"/>
      <c r="J20" s="76"/>
      <c r="K20" s="46"/>
      <c r="L20" s="69"/>
    </row>
    <row r="21" spans="1:12" ht="15" x14ac:dyDescent="0.25">
      <c r="A21" s="23"/>
      <c r="B21" s="15"/>
      <c r="C21" s="11"/>
      <c r="D21" s="6"/>
      <c r="E21" s="44"/>
      <c r="F21" s="45"/>
      <c r="G21" s="76"/>
      <c r="H21" s="76"/>
      <c r="I21" s="76"/>
      <c r="J21" s="76"/>
      <c r="K21" s="46"/>
      <c r="L21" s="69"/>
    </row>
    <row r="22" spans="1:12" ht="14.4" x14ac:dyDescent="0.3">
      <c r="A22" s="24"/>
      <c r="B22" s="17"/>
      <c r="C22" s="8"/>
      <c r="D22" s="18" t="s">
        <v>33</v>
      </c>
      <c r="E22" s="9"/>
      <c r="F22" s="19">
        <f>SUM(F14:F21)</f>
        <v>0</v>
      </c>
      <c r="G22" s="77">
        <f>SUM(G14:G21)</f>
        <v>0</v>
      </c>
      <c r="H22" s="77">
        <f>SUM(H14:H21)</f>
        <v>0</v>
      </c>
      <c r="I22" s="77">
        <f>SUM(I14:I21)</f>
        <v>0</v>
      </c>
      <c r="J22" s="77">
        <f>SUM(J14:J21)</f>
        <v>0</v>
      </c>
      <c r="K22" s="25"/>
      <c r="L22" s="70">
        <f ca="1">SUM(L20:L22)</f>
        <v>0</v>
      </c>
    </row>
    <row r="23" spans="1:12" ht="15" thickBot="1" x14ac:dyDescent="0.3">
      <c r="A23" s="29">
        <f>A6</f>
        <v>1</v>
      </c>
      <c r="B23" s="30">
        <f>B6</f>
        <v>1</v>
      </c>
      <c r="C23" s="90" t="s">
        <v>4</v>
      </c>
      <c r="D23" s="91"/>
      <c r="E23" s="31"/>
      <c r="F23" s="32">
        <f>F13+F22</f>
        <v>570</v>
      </c>
      <c r="G23" s="78">
        <f>G13+G22</f>
        <v>21.56</v>
      </c>
      <c r="H23" s="78">
        <f>H13+H22</f>
        <v>22.29</v>
      </c>
      <c r="I23" s="78">
        <f>I13+I22</f>
        <v>95.12</v>
      </c>
      <c r="J23" s="78">
        <f>J13+J22</f>
        <v>679</v>
      </c>
      <c r="K23" s="33"/>
      <c r="L23" s="60">
        <f>SUM(L6,L7,L8,L9)</f>
        <v>111</v>
      </c>
    </row>
    <row r="24" spans="1:12" ht="15" thickBot="1" x14ac:dyDescent="0.35">
      <c r="A24" s="14">
        <v>1</v>
      </c>
      <c r="B24" s="15">
        <v>2</v>
      </c>
      <c r="C24" s="22" t="s">
        <v>20</v>
      </c>
      <c r="D24" s="5" t="s">
        <v>21</v>
      </c>
      <c r="E24" s="54" t="s">
        <v>69</v>
      </c>
      <c r="F24" s="55">
        <v>200</v>
      </c>
      <c r="G24" s="71">
        <v>8.51</v>
      </c>
      <c r="H24" s="71">
        <v>11.86</v>
      </c>
      <c r="I24" s="71">
        <v>26.38</v>
      </c>
      <c r="J24" s="71">
        <v>245.2</v>
      </c>
      <c r="K24" s="56" t="s">
        <v>61</v>
      </c>
      <c r="L24" s="67">
        <v>45.32</v>
      </c>
    </row>
    <row r="25" spans="1:12" ht="14.4" x14ac:dyDescent="0.3">
      <c r="A25" s="14"/>
      <c r="B25" s="15"/>
      <c r="C25" s="11"/>
      <c r="D25" s="5" t="s">
        <v>21</v>
      </c>
      <c r="E25" s="57" t="s">
        <v>65</v>
      </c>
      <c r="F25" s="58">
        <v>100</v>
      </c>
      <c r="G25" s="72">
        <v>4</v>
      </c>
      <c r="H25" s="72">
        <v>7</v>
      </c>
      <c r="I25" s="72">
        <v>31</v>
      </c>
      <c r="J25" s="72">
        <v>190</v>
      </c>
      <c r="K25" s="59" t="s">
        <v>54</v>
      </c>
      <c r="L25" s="68">
        <v>33</v>
      </c>
    </row>
    <row r="26" spans="1:12" ht="14.4" x14ac:dyDescent="0.3">
      <c r="A26" s="14"/>
      <c r="B26" s="15"/>
      <c r="C26" s="11"/>
      <c r="D26" s="7" t="s">
        <v>22</v>
      </c>
      <c r="E26" s="57" t="s">
        <v>47</v>
      </c>
      <c r="F26" s="58">
        <v>200</v>
      </c>
      <c r="G26" s="72">
        <v>4.26</v>
      </c>
      <c r="H26" s="72">
        <v>2.98</v>
      </c>
      <c r="I26" s="72">
        <v>11.94</v>
      </c>
      <c r="J26" s="72">
        <v>112.3</v>
      </c>
      <c r="K26" s="59" t="s">
        <v>70</v>
      </c>
      <c r="L26" s="68">
        <v>24.4</v>
      </c>
    </row>
    <row r="27" spans="1:12" ht="14.4" x14ac:dyDescent="0.3">
      <c r="A27" s="14"/>
      <c r="B27" s="15"/>
      <c r="C27" s="11"/>
      <c r="D27" s="7" t="s">
        <v>23</v>
      </c>
      <c r="E27" s="57" t="s">
        <v>41</v>
      </c>
      <c r="F27" s="58">
        <v>60</v>
      </c>
      <c r="G27" s="72">
        <v>4.5599999999999996</v>
      </c>
      <c r="H27" s="72">
        <v>0.54</v>
      </c>
      <c r="I27" s="72">
        <v>25.82</v>
      </c>
      <c r="J27" s="72">
        <v>128</v>
      </c>
      <c r="K27" s="59" t="s">
        <v>68</v>
      </c>
      <c r="L27" s="68">
        <v>8.2799999999999994</v>
      </c>
    </row>
    <row r="28" spans="1:12" ht="14.4" x14ac:dyDescent="0.3">
      <c r="A28" s="14"/>
      <c r="B28" s="15"/>
      <c r="C28" s="11"/>
      <c r="D28" s="7" t="s">
        <v>24</v>
      </c>
      <c r="E28" s="57"/>
      <c r="F28" s="58"/>
      <c r="G28" s="72"/>
      <c r="H28" s="72"/>
      <c r="I28" s="72"/>
      <c r="J28" s="72"/>
      <c r="K28" s="59"/>
      <c r="L28" s="68"/>
    </row>
    <row r="29" spans="1:12" ht="14.4" x14ac:dyDescent="0.3">
      <c r="A29" s="14"/>
      <c r="B29" s="15"/>
      <c r="C29" s="11"/>
      <c r="D29" s="7" t="s">
        <v>26</v>
      </c>
      <c r="E29" s="44"/>
      <c r="F29" s="45"/>
      <c r="G29" s="76"/>
      <c r="H29" s="76"/>
      <c r="I29" s="76"/>
      <c r="J29" s="76"/>
      <c r="K29" s="46"/>
      <c r="L29" s="69"/>
    </row>
    <row r="30" spans="1:12" ht="15" x14ac:dyDescent="0.25">
      <c r="A30" s="14"/>
      <c r="B30" s="15"/>
      <c r="C30" s="11"/>
      <c r="D30" s="6"/>
      <c r="E30" s="44"/>
      <c r="F30" s="45"/>
      <c r="G30" s="76"/>
      <c r="H30" s="76"/>
      <c r="I30" s="76"/>
      <c r="J30" s="76"/>
      <c r="K30" s="46"/>
      <c r="L30" s="69"/>
    </row>
    <row r="31" spans="1:12" ht="14.4" x14ac:dyDescent="0.3">
      <c r="A31" s="16"/>
      <c r="B31" s="17"/>
      <c r="C31" s="8"/>
      <c r="D31" s="18" t="s">
        <v>33</v>
      </c>
      <c r="E31" s="9"/>
      <c r="F31" s="19">
        <f>SUM(F24:F30)</f>
        <v>560</v>
      </c>
      <c r="G31" s="77">
        <f t="shared" ref="G31" si="1">SUM(G24:G30)</f>
        <v>21.33</v>
      </c>
      <c r="H31" s="77">
        <f t="shared" ref="H31" si="2">SUM(H24:H30)</f>
        <v>22.38</v>
      </c>
      <c r="I31" s="77">
        <f t="shared" ref="I31" si="3">SUM(I24:I30)</f>
        <v>95.139999999999986</v>
      </c>
      <c r="J31" s="77">
        <f t="shared" ref="J31" si="4">SUM(J24:J30)</f>
        <v>675.5</v>
      </c>
      <c r="K31" s="25"/>
      <c r="L31" s="70">
        <f t="shared" ref="L31" si="5">SUM(L24:L30)</f>
        <v>111</v>
      </c>
    </row>
    <row r="32" spans="1:12" ht="14.4" x14ac:dyDescent="0.3">
      <c r="A32" s="13">
        <f>A24</f>
        <v>1</v>
      </c>
      <c r="B32" s="13">
        <f>B24</f>
        <v>2</v>
      </c>
      <c r="C32" s="10" t="s">
        <v>25</v>
      </c>
      <c r="D32" s="7" t="s">
        <v>26</v>
      </c>
      <c r="E32" s="44"/>
      <c r="F32" s="45"/>
      <c r="G32" s="76"/>
      <c r="H32" s="76"/>
      <c r="I32" s="76"/>
      <c r="J32" s="76"/>
      <c r="K32" s="46"/>
      <c r="L32" s="69"/>
    </row>
    <row r="33" spans="1:12" ht="14.4" x14ac:dyDescent="0.3">
      <c r="A33" s="14"/>
      <c r="B33" s="15"/>
      <c r="C33" s="11"/>
      <c r="D33" s="7" t="s">
        <v>27</v>
      </c>
      <c r="E33" s="44"/>
      <c r="F33" s="45"/>
      <c r="G33" s="76"/>
      <c r="H33" s="76"/>
      <c r="I33" s="76"/>
      <c r="J33" s="76"/>
      <c r="K33" s="46"/>
      <c r="L33" s="69"/>
    </row>
    <row r="34" spans="1:12" ht="14.4" x14ac:dyDescent="0.3">
      <c r="A34" s="14"/>
      <c r="B34" s="15"/>
      <c r="C34" s="11"/>
      <c r="D34" s="7" t="s">
        <v>28</v>
      </c>
      <c r="E34" s="44"/>
      <c r="F34" s="45"/>
      <c r="G34" s="76"/>
      <c r="H34" s="76"/>
      <c r="I34" s="76"/>
      <c r="J34" s="76"/>
      <c r="K34" s="46"/>
      <c r="L34" s="69"/>
    </row>
    <row r="35" spans="1:12" ht="14.4" x14ac:dyDescent="0.3">
      <c r="A35" s="14"/>
      <c r="B35" s="15"/>
      <c r="C35" s="11"/>
      <c r="D35" s="7" t="s">
        <v>29</v>
      </c>
      <c r="E35" s="44"/>
      <c r="F35" s="45"/>
      <c r="G35" s="76"/>
      <c r="H35" s="76"/>
      <c r="I35" s="76"/>
      <c r="J35" s="76"/>
      <c r="K35" s="46"/>
      <c r="L35" s="69"/>
    </row>
    <row r="36" spans="1:12" ht="14.4" x14ac:dyDescent="0.3">
      <c r="A36" s="14"/>
      <c r="B36" s="15"/>
      <c r="C36" s="11"/>
      <c r="D36" s="7" t="s">
        <v>30</v>
      </c>
      <c r="E36" s="44"/>
      <c r="F36" s="45"/>
      <c r="G36" s="76"/>
      <c r="H36" s="76"/>
      <c r="I36" s="76"/>
      <c r="J36" s="76"/>
      <c r="K36" s="46"/>
      <c r="L36" s="69"/>
    </row>
    <row r="37" spans="1:12" ht="14.4" x14ac:dyDescent="0.3">
      <c r="A37" s="14"/>
      <c r="B37" s="15"/>
      <c r="C37" s="11"/>
      <c r="D37" s="7" t="s">
        <v>31</v>
      </c>
      <c r="E37" s="44"/>
      <c r="F37" s="45"/>
      <c r="G37" s="76"/>
      <c r="H37" s="76"/>
      <c r="I37" s="76"/>
      <c r="J37" s="76"/>
      <c r="K37" s="46"/>
      <c r="L37" s="69"/>
    </row>
    <row r="38" spans="1:12" ht="14.4" x14ac:dyDescent="0.3">
      <c r="A38" s="14"/>
      <c r="B38" s="15"/>
      <c r="C38" s="11"/>
      <c r="D38" s="7" t="s">
        <v>32</v>
      </c>
      <c r="E38" s="44"/>
      <c r="F38" s="45"/>
      <c r="G38" s="76"/>
      <c r="H38" s="76"/>
      <c r="I38" s="76"/>
      <c r="J38" s="76"/>
      <c r="K38" s="46"/>
      <c r="L38" s="69"/>
    </row>
    <row r="39" spans="1:12" ht="15" x14ac:dyDescent="0.25">
      <c r="A39" s="14"/>
      <c r="B39" s="15"/>
      <c r="C39" s="11"/>
      <c r="D39" s="6"/>
      <c r="E39" s="44"/>
      <c r="F39" s="45"/>
      <c r="G39" s="76"/>
      <c r="H39" s="76"/>
      <c r="I39" s="76"/>
      <c r="J39" s="76"/>
      <c r="K39" s="46"/>
      <c r="L39" s="69"/>
    </row>
    <row r="40" spans="1:12" ht="14.4" x14ac:dyDescent="0.3">
      <c r="A40" s="16"/>
      <c r="B40" s="17"/>
      <c r="C40" s="8"/>
      <c r="D40" s="18" t="s">
        <v>33</v>
      </c>
      <c r="E40" s="9"/>
      <c r="F40" s="19">
        <f>SUM(F32:F39)</f>
        <v>0</v>
      </c>
      <c r="G40" s="77">
        <f>SUM(G32:G39)</f>
        <v>0</v>
      </c>
      <c r="H40" s="77">
        <f>SUM(H32:H39)</f>
        <v>0</v>
      </c>
      <c r="I40" s="77">
        <f>SUM(I32:I39)</f>
        <v>0</v>
      </c>
      <c r="J40" s="77">
        <f>SUM(J32:J39)</f>
        <v>0</v>
      </c>
      <c r="K40" s="25"/>
      <c r="L40" s="70">
        <f ca="1">SUM(L38:L40)</f>
        <v>0</v>
      </c>
    </row>
    <row r="41" spans="1:12" ht="15.75" customHeight="1" thickBot="1" x14ac:dyDescent="0.3">
      <c r="A41" s="34">
        <f>A24</f>
        <v>1</v>
      </c>
      <c r="B41" s="34">
        <f>B24</f>
        <v>2</v>
      </c>
      <c r="C41" s="90" t="s">
        <v>4</v>
      </c>
      <c r="D41" s="91"/>
      <c r="E41" s="31"/>
      <c r="F41" s="32">
        <f>F31+F40</f>
        <v>560</v>
      </c>
      <c r="G41" s="78">
        <f>G31+G40</f>
        <v>21.33</v>
      </c>
      <c r="H41" s="78">
        <f>H31+H40</f>
        <v>22.38</v>
      </c>
      <c r="I41" s="78">
        <f>I31+I40</f>
        <v>95.139999999999986</v>
      </c>
      <c r="J41" s="78">
        <f>J31+J40</f>
        <v>675.5</v>
      </c>
      <c r="K41" s="33"/>
      <c r="L41" s="60">
        <f>SUM(L24,L25,L26,L27,L28)</f>
        <v>111</v>
      </c>
    </row>
    <row r="42" spans="1:12" ht="14.4" x14ac:dyDescent="0.3">
      <c r="A42" s="20">
        <v>1</v>
      </c>
      <c r="B42" s="21">
        <v>3</v>
      </c>
      <c r="C42" s="22" t="s">
        <v>20</v>
      </c>
      <c r="D42" s="5" t="s">
        <v>21</v>
      </c>
      <c r="E42" s="54" t="s">
        <v>103</v>
      </c>
      <c r="F42" s="55">
        <v>200</v>
      </c>
      <c r="G42" s="71">
        <v>18.05</v>
      </c>
      <c r="H42" s="71">
        <v>21.8</v>
      </c>
      <c r="I42" s="71">
        <v>49.6</v>
      </c>
      <c r="J42" s="71">
        <v>470.18</v>
      </c>
      <c r="K42" s="56" t="s">
        <v>71</v>
      </c>
      <c r="L42" s="67">
        <v>84.6</v>
      </c>
    </row>
    <row r="43" spans="1:12" ht="14.4" x14ac:dyDescent="0.3">
      <c r="A43" s="23"/>
      <c r="B43" s="15"/>
      <c r="C43" s="11"/>
      <c r="D43" s="8" t="s">
        <v>42</v>
      </c>
      <c r="E43" s="57"/>
      <c r="F43" s="58"/>
      <c r="G43" s="72"/>
      <c r="H43" s="72"/>
      <c r="I43" s="72"/>
      <c r="J43" s="72"/>
      <c r="K43" s="59"/>
      <c r="L43" s="68"/>
    </row>
    <row r="44" spans="1:12" ht="14.4" x14ac:dyDescent="0.3">
      <c r="A44" s="23"/>
      <c r="B44" s="15"/>
      <c r="C44" s="11"/>
      <c r="D44" s="7" t="s">
        <v>22</v>
      </c>
      <c r="E44" s="57" t="s">
        <v>62</v>
      </c>
      <c r="F44" s="66">
        <v>210</v>
      </c>
      <c r="G44" s="74">
        <v>7.0000000000000007E-2</v>
      </c>
      <c r="H44" s="74">
        <v>0.2</v>
      </c>
      <c r="I44" s="74">
        <v>10.01</v>
      </c>
      <c r="J44" s="79">
        <v>46</v>
      </c>
      <c r="K44" s="59" t="s">
        <v>73</v>
      </c>
      <c r="L44" s="65">
        <v>3.1</v>
      </c>
    </row>
    <row r="45" spans="1:12" ht="14.4" x14ac:dyDescent="0.3">
      <c r="A45" s="23"/>
      <c r="B45" s="15"/>
      <c r="C45" s="11"/>
      <c r="D45" s="7" t="s">
        <v>23</v>
      </c>
      <c r="E45" s="57" t="s">
        <v>41</v>
      </c>
      <c r="F45" s="58">
        <v>40</v>
      </c>
      <c r="G45" s="74">
        <v>3.04</v>
      </c>
      <c r="H45" s="74">
        <v>0.36</v>
      </c>
      <c r="I45" s="74">
        <v>17.21</v>
      </c>
      <c r="J45" s="79">
        <v>87</v>
      </c>
      <c r="K45" s="59" t="s">
        <v>68</v>
      </c>
      <c r="L45" s="68">
        <v>5.52</v>
      </c>
    </row>
    <row r="46" spans="1:12" ht="14.4" x14ac:dyDescent="0.3">
      <c r="A46" s="23"/>
      <c r="B46" s="15"/>
      <c r="C46" s="11"/>
      <c r="D46" s="7" t="s">
        <v>24</v>
      </c>
      <c r="E46" s="44" t="s">
        <v>86</v>
      </c>
      <c r="F46" s="45">
        <v>100</v>
      </c>
      <c r="G46" s="76">
        <v>0.4</v>
      </c>
      <c r="H46" s="76">
        <v>0.4</v>
      </c>
      <c r="I46" s="76">
        <v>18.350000000000001</v>
      </c>
      <c r="J46" s="76">
        <v>72.88</v>
      </c>
      <c r="K46" s="46" t="s">
        <v>72</v>
      </c>
      <c r="L46" s="69">
        <v>17.78</v>
      </c>
    </row>
    <row r="47" spans="1:12" ht="14.4" x14ac:dyDescent="0.3">
      <c r="A47" s="23"/>
      <c r="B47" s="15"/>
      <c r="C47" s="11"/>
      <c r="D47" s="7" t="s">
        <v>26</v>
      </c>
      <c r="E47" s="44"/>
      <c r="F47" s="45"/>
      <c r="G47" s="76"/>
      <c r="H47" s="76"/>
      <c r="I47" s="76"/>
      <c r="J47" s="76"/>
      <c r="K47" s="46"/>
      <c r="L47" s="69"/>
    </row>
    <row r="48" spans="1:12" ht="15" x14ac:dyDescent="0.25">
      <c r="A48" s="23"/>
      <c r="B48" s="15"/>
      <c r="C48" s="11"/>
      <c r="D48" s="6"/>
      <c r="E48" s="44"/>
      <c r="F48" s="45"/>
      <c r="G48" s="76"/>
      <c r="H48" s="76"/>
      <c r="I48" s="76"/>
      <c r="J48" s="76"/>
      <c r="K48" s="46"/>
      <c r="L48" s="69"/>
    </row>
    <row r="49" spans="1:12" ht="14.4" x14ac:dyDescent="0.3">
      <c r="A49" s="24"/>
      <c r="B49" s="17"/>
      <c r="C49" s="8"/>
      <c r="D49" s="18" t="s">
        <v>33</v>
      </c>
      <c r="E49" s="9"/>
      <c r="F49" s="19">
        <f>SUM(F42:F48)</f>
        <v>550</v>
      </c>
      <c r="G49" s="77">
        <f t="shared" ref="G49:J49" si="6">SUM(G42:G48)</f>
        <v>21.56</v>
      </c>
      <c r="H49" s="77">
        <f t="shared" si="6"/>
        <v>22.759999999999998</v>
      </c>
      <c r="I49" s="77">
        <f t="shared" si="6"/>
        <v>95.169999999999987</v>
      </c>
      <c r="J49" s="77">
        <f t="shared" si="6"/>
        <v>676.06000000000006</v>
      </c>
      <c r="K49" s="25"/>
      <c r="L49" s="70">
        <f t="shared" ref="L49" si="7">SUM(L42:L48)</f>
        <v>110.99999999999999</v>
      </c>
    </row>
    <row r="50" spans="1:12" ht="14.4" x14ac:dyDescent="0.3">
      <c r="A50" s="26">
        <f>A42</f>
        <v>1</v>
      </c>
      <c r="B50" s="13">
        <f>B42</f>
        <v>3</v>
      </c>
      <c r="C50" s="10" t="s">
        <v>25</v>
      </c>
      <c r="D50" s="7" t="s">
        <v>26</v>
      </c>
      <c r="E50" s="44"/>
      <c r="F50" s="45"/>
      <c r="G50" s="76"/>
      <c r="H50" s="76"/>
      <c r="I50" s="76"/>
      <c r="J50" s="76"/>
      <c r="K50" s="46"/>
      <c r="L50" s="69"/>
    </row>
    <row r="51" spans="1:12" ht="14.4" x14ac:dyDescent="0.3">
      <c r="A51" s="23"/>
      <c r="B51" s="15"/>
      <c r="C51" s="11"/>
      <c r="D51" s="7" t="s">
        <v>27</v>
      </c>
      <c r="E51" s="44"/>
      <c r="F51" s="45"/>
      <c r="G51" s="76"/>
      <c r="H51" s="76"/>
      <c r="I51" s="76"/>
      <c r="J51" s="76"/>
      <c r="K51" s="46"/>
      <c r="L51" s="69"/>
    </row>
    <row r="52" spans="1:12" ht="14.4" x14ac:dyDescent="0.3">
      <c r="A52" s="23"/>
      <c r="B52" s="15"/>
      <c r="C52" s="11"/>
      <c r="D52" s="7" t="s">
        <v>28</v>
      </c>
      <c r="E52" s="44"/>
      <c r="F52" s="45"/>
      <c r="G52" s="76"/>
      <c r="H52" s="76"/>
      <c r="I52" s="76"/>
      <c r="J52" s="76"/>
      <c r="K52" s="46"/>
      <c r="L52" s="69"/>
    </row>
    <row r="53" spans="1:12" ht="14.4" x14ac:dyDescent="0.3">
      <c r="A53" s="23"/>
      <c r="B53" s="15"/>
      <c r="C53" s="11"/>
      <c r="D53" s="7" t="s">
        <v>29</v>
      </c>
      <c r="E53" s="44"/>
      <c r="F53" s="45"/>
      <c r="G53" s="76"/>
      <c r="H53" s="76"/>
      <c r="I53" s="76"/>
      <c r="J53" s="76"/>
      <c r="K53" s="46"/>
      <c r="L53" s="69"/>
    </row>
    <row r="54" spans="1:12" ht="14.4" x14ac:dyDescent="0.3">
      <c r="A54" s="23"/>
      <c r="B54" s="15"/>
      <c r="C54" s="11"/>
      <c r="D54" s="7" t="s">
        <v>30</v>
      </c>
      <c r="E54" s="44"/>
      <c r="F54" s="45"/>
      <c r="G54" s="76"/>
      <c r="H54" s="76"/>
      <c r="I54" s="76"/>
      <c r="J54" s="76"/>
      <c r="K54" s="46"/>
      <c r="L54" s="69"/>
    </row>
    <row r="55" spans="1:12" ht="14.4" x14ac:dyDescent="0.3">
      <c r="A55" s="23"/>
      <c r="B55" s="15"/>
      <c r="C55" s="11"/>
      <c r="D55" s="7" t="s">
        <v>31</v>
      </c>
      <c r="E55" s="44"/>
      <c r="F55" s="45"/>
      <c r="G55" s="76"/>
      <c r="H55" s="76"/>
      <c r="I55" s="76"/>
      <c r="J55" s="76"/>
      <c r="K55" s="46"/>
      <c r="L55" s="69"/>
    </row>
    <row r="56" spans="1:12" ht="14.4" x14ac:dyDescent="0.3">
      <c r="A56" s="23"/>
      <c r="B56" s="15"/>
      <c r="C56" s="11"/>
      <c r="D56" s="7" t="s">
        <v>32</v>
      </c>
      <c r="E56" s="44"/>
      <c r="F56" s="45"/>
      <c r="G56" s="76"/>
      <c r="H56" s="76"/>
      <c r="I56" s="76"/>
      <c r="J56" s="76"/>
      <c r="K56" s="46"/>
      <c r="L56" s="69"/>
    </row>
    <row r="57" spans="1:12" ht="15" x14ac:dyDescent="0.25">
      <c r="A57" s="23"/>
      <c r="B57" s="15"/>
      <c r="C57" s="11"/>
      <c r="D57" s="6"/>
      <c r="E57" s="44"/>
      <c r="F57" s="45"/>
      <c r="G57" s="76"/>
      <c r="H57" s="76"/>
      <c r="I57" s="76"/>
      <c r="J57" s="76"/>
      <c r="K57" s="46"/>
      <c r="L57" s="69"/>
    </row>
    <row r="58" spans="1:12" ht="14.4" x14ac:dyDescent="0.3">
      <c r="A58" s="24"/>
      <c r="B58" s="17"/>
      <c r="C58" s="8"/>
      <c r="D58" s="18" t="s">
        <v>33</v>
      </c>
      <c r="E58" s="9"/>
      <c r="F58" s="19">
        <f>SUM(F50:F57)</f>
        <v>0</v>
      </c>
      <c r="G58" s="77">
        <f>SUM(G50:G57)</f>
        <v>0</v>
      </c>
      <c r="H58" s="77">
        <f>SUM(H50:H57)</f>
        <v>0</v>
      </c>
      <c r="I58" s="77">
        <f>SUM(I50:I57)</f>
        <v>0</v>
      </c>
      <c r="J58" s="77">
        <f>SUM(J50:J57)</f>
        <v>0</v>
      </c>
      <c r="K58" s="25"/>
      <c r="L58" s="70">
        <f ca="1">SUM(L56:L58)</f>
        <v>0</v>
      </c>
    </row>
    <row r="59" spans="1:12" ht="15.75" customHeight="1" thickBot="1" x14ac:dyDescent="0.3">
      <c r="A59" s="29">
        <f>A42</f>
        <v>1</v>
      </c>
      <c r="B59" s="30">
        <f>B42</f>
        <v>3</v>
      </c>
      <c r="C59" s="90" t="s">
        <v>4</v>
      </c>
      <c r="D59" s="91"/>
      <c r="E59" s="31"/>
      <c r="F59" s="32">
        <f>F49+F58</f>
        <v>550</v>
      </c>
      <c r="G59" s="78">
        <f>G49+G58</f>
        <v>21.56</v>
      </c>
      <c r="H59" s="78">
        <f>H49+H58</f>
        <v>22.759999999999998</v>
      </c>
      <c r="I59" s="78">
        <f>I49+I58</f>
        <v>95.169999999999987</v>
      </c>
      <c r="J59" s="78">
        <f>J49+J58</f>
        <v>676.06000000000006</v>
      </c>
      <c r="K59" s="33"/>
      <c r="L59" s="60">
        <v>111</v>
      </c>
    </row>
    <row r="60" spans="1:12" ht="15" thickBot="1" x14ac:dyDescent="0.35">
      <c r="A60" s="20">
        <v>1</v>
      </c>
      <c r="B60" s="21">
        <v>4</v>
      </c>
      <c r="C60" s="22" t="s">
        <v>20</v>
      </c>
      <c r="D60" s="5" t="s">
        <v>21</v>
      </c>
      <c r="E60" s="63" t="s">
        <v>74</v>
      </c>
      <c r="F60" s="55">
        <v>210</v>
      </c>
      <c r="G60" s="71">
        <v>7.31</v>
      </c>
      <c r="H60" s="71">
        <v>9.86</v>
      </c>
      <c r="I60" s="71">
        <v>26.8</v>
      </c>
      <c r="J60" s="71">
        <v>255.2</v>
      </c>
      <c r="K60" s="56" t="s">
        <v>50</v>
      </c>
      <c r="L60" s="67">
        <v>45.32</v>
      </c>
    </row>
    <row r="61" spans="1:12" ht="14.4" x14ac:dyDescent="0.3">
      <c r="A61" s="23"/>
      <c r="B61" s="15"/>
      <c r="C61" s="11"/>
      <c r="D61" s="5" t="s">
        <v>21</v>
      </c>
      <c r="E61" s="63" t="s">
        <v>65</v>
      </c>
      <c r="F61" s="45">
        <v>100</v>
      </c>
      <c r="G61" s="76">
        <v>4</v>
      </c>
      <c r="H61" s="76">
        <v>7</v>
      </c>
      <c r="I61" s="76">
        <v>31</v>
      </c>
      <c r="J61" s="76">
        <v>190</v>
      </c>
      <c r="K61" s="46" t="s">
        <v>54</v>
      </c>
      <c r="L61" s="69">
        <v>33</v>
      </c>
    </row>
    <row r="62" spans="1:12" ht="14.4" x14ac:dyDescent="0.3">
      <c r="A62" s="23"/>
      <c r="B62" s="15"/>
      <c r="C62" s="11"/>
      <c r="D62" s="7" t="s">
        <v>22</v>
      </c>
      <c r="E62" s="63" t="s">
        <v>66</v>
      </c>
      <c r="F62" s="58">
        <v>200</v>
      </c>
      <c r="G62" s="72">
        <v>4.08</v>
      </c>
      <c r="H62" s="72">
        <v>3.54</v>
      </c>
      <c r="I62" s="72">
        <v>12.5</v>
      </c>
      <c r="J62" s="72">
        <v>106.2</v>
      </c>
      <c r="K62" s="59" t="s">
        <v>67</v>
      </c>
      <c r="L62" s="68">
        <v>24.4</v>
      </c>
    </row>
    <row r="63" spans="1:12" ht="14.4" x14ac:dyDescent="0.3">
      <c r="A63" s="23"/>
      <c r="B63" s="15"/>
      <c r="C63" s="11"/>
      <c r="D63" s="7" t="s">
        <v>23</v>
      </c>
      <c r="E63" s="57" t="s">
        <v>41</v>
      </c>
      <c r="F63" s="58">
        <v>60</v>
      </c>
      <c r="G63" s="72">
        <v>4.5599999999999996</v>
      </c>
      <c r="H63" s="72">
        <v>0.54</v>
      </c>
      <c r="I63" s="72">
        <v>25.82</v>
      </c>
      <c r="J63" s="72">
        <v>128</v>
      </c>
      <c r="K63" s="59" t="s">
        <v>68</v>
      </c>
      <c r="L63" s="68">
        <v>8.2799999999999994</v>
      </c>
    </row>
    <row r="64" spans="1:12" ht="14.4" x14ac:dyDescent="0.3">
      <c r="A64" s="23"/>
      <c r="B64" s="15"/>
      <c r="C64" s="11"/>
      <c r="D64" s="7" t="s">
        <v>24</v>
      </c>
      <c r="E64" s="44"/>
      <c r="F64" s="45"/>
      <c r="G64" s="76"/>
      <c r="H64" s="76"/>
      <c r="I64" s="76"/>
      <c r="J64" s="76"/>
      <c r="K64" s="46"/>
      <c r="L64" s="69"/>
    </row>
    <row r="65" spans="1:12" ht="14.4" x14ac:dyDescent="0.3">
      <c r="A65" s="23"/>
      <c r="B65" s="15"/>
      <c r="C65" s="11"/>
      <c r="D65" s="62" t="s">
        <v>26</v>
      </c>
      <c r="E65" s="44"/>
      <c r="F65" s="45"/>
      <c r="G65" s="76"/>
      <c r="H65" s="76"/>
      <c r="I65" s="76"/>
      <c r="J65" s="76"/>
      <c r="K65" s="46"/>
      <c r="L65" s="69"/>
    </row>
    <row r="66" spans="1:12" ht="15" x14ac:dyDescent="0.25">
      <c r="A66" s="23"/>
      <c r="B66" s="15"/>
      <c r="C66" s="11"/>
      <c r="D66" s="6"/>
      <c r="E66" s="44"/>
      <c r="F66" s="45"/>
      <c r="G66" s="76"/>
      <c r="H66" s="76"/>
      <c r="I66" s="76"/>
      <c r="J66" s="76"/>
      <c r="K66" s="46"/>
      <c r="L66" s="69"/>
    </row>
    <row r="67" spans="1:12" ht="14.4" x14ac:dyDescent="0.3">
      <c r="A67" s="24"/>
      <c r="B67" s="17"/>
      <c r="C67" s="8"/>
      <c r="D67" s="18" t="s">
        <v>33</v>
      </c>
      <c r="E67" s="9"/>
      <c r="F67" s="19">
        <f>SUM(F60:F66)</f>
        <v>570</v>
      </c>
      <c r="G67" s="77">
        <f t="shared" ref="G67:J67" si="8">SUM(G60:G66)</f>
        <v>19.95</v>
      </c>
      <c r="H67" s="77">
        <f t="shared" si="8"/>
        <v>20.939999999999998</v>
      </c>
      <c r="I67" s="77">
        <f t="shared" si="8"/>
        <v>96.12</v>
      </c>
      <c r="J67" s="77">
        <f t="shared" si="8"/>
        <v>679.4</v>
      </c>
      <c r="K67" s="25"/>
      <c r="L67" s="70">
        <f>SUM(L60,L61,L62,L63)</f>
        <v>111</v>
      </c>
    </row>
    <row r="68" spans="1:12" ht="14.4" x14ac:dyDescent="0.3">
      <c r="A68" s="26">
        <f>A60</f>
        <v>1</v>
      </c>
      <c r="B68" s="13">
        <f>B60</f>
        <v>4</v>
      </c>
      <c r="C68" s="10" t="s">
        <v>25</v>
      </c>
      <c r="D68" s="7" t="s">
        <v>26</v>
      </c>
      <c r="E68" s="44"/>
      <c r="F68" s="45"/>
      <c r="G68" s="76"/>
      <c r="H68" s="76"/>
      <c r="I68" s="76"/>
      <c r="J68" s="76"/>
      <c r="K68" s="46"/>
      <c r="L68" s="69"/>
    </row>
    <row r="69" spans="1:12" ht="14.4" x14ac:dyDescent="0.3">
      <c r="A69" s="23"/>
      <c r="B69" s="15"/>
      <c r="C69" s="11"/>
      <c r="D69" s="7" t="s">
        <v>27</v>
      </c>
      <c r="E69" s="44"/>
      <c r="F69" s="45"/>
      <c r="G69" s="76"/>
      <c r="H69" s="76"/>
      <c r="I69" s="76"/>
      <c r="J69" s="76"/>
      <c r="K69" s="46"/>
      <c r="L69" s="69"/>
    </row>
    <row r="70" spans="1:12" ht="14.4" x14ac:dyDescent="0.3">
      <c r="A70" s="23"/>
      <c r="B70" s="15"/>
      <c r="C70" s="11"/>
      <c r="D70" s="7" t="s">
        <v>28</v>
      </c>
      <c r="E70" s="44"/>
      <c r="F70" s="45"/>
      <c r="G70" s="76"/>
      <c r="H70" s="76"/>
      <c r="I70" s="76"/>
      <c r="J70" s="76"/>
      <c r="K70" s="46"/>
      <c r="L70" s="69"/>
    </row>
    <row r="71" spans="1:12" ht="14.4" x14ac:dyDescent="0.3">
      <c r="A71" s="23"/>
      <c r="B71" s="15"/>
      <c r="C71" s="11"/>
      <c r="D71" s="7" t="s">
        <v>29</v>
      </c>
      <c r="E71" s="44"/>
      <c r="F71" s="45"/>
      <c r="G71" s="76"/>
      <c r="H71" s="76"/>
      <c r="I71" s="76"/>
      <c r="J71" s="76"/>
      <c r="K71" s="46"/>
      <c r="L71" s="69"/>
    </row>
    <row r="72" spans="1:12" ht="14.4" x14ac:dyDescent="0.3">
      <c r="A72" s="23"/>
      <c r="B72" s="15"/>
      <c r="C72" s="11"/>
      <c r="D72" s="7" t="s">
        <v>30</v>
      </c>
      <c r="E72" s="44"/>
      <c r="F72" s="45"/>
      <c r="G72" s="76"/>
      <c r="H72" s="76"/>
      <c r="I72" s="76"/>
      <c r="J72" s="76"/>
      <c r="K72" s="46"/>
      <c r="L72" s="69"/>
    </row>
    <row r="73" spans="1:12" ht="14.4" x14ac:dyDescent="0.3">
      <c r="A73" s="23"/>
      <c r="B73" s="15"/>
      <c r="C73" s="11"/>
      <c r="D73" s="7" t="s">
        <v>31</v>
      </c>
      <c r="E73" s="44"/>
      <c r="F73" s="45"/>
      <c r="G73" s="76"/>
      <c r="H73" s="76"/>
      <c r="I73" s="76"/>
      <c r="J73" s="76"/>
      <c r="K73" s="46"/>
      <c r="L73" s="69"/>
    </row>
    <row r="74" spans="1:12" ht="14.4" x14ac:dyDescent="0.3">
      <c r="A74" s="23"/>
      <c r="B74" s="15"/>
      <c r="C74" s="11"/>
      <c r="D74" s="7" t="s">
        <v>32</v>
      </c>
      <c r="E74" s="44"/>
      <c r="F74" s="45"/>
      <c r="G74" s="76"/>
      <c r="H74" s="76"/>
      <c r="I74" s="76"/>
      <c r="J74" s="76"/>
      <c r="K74" s="46"/>
      <c r="L74" s="69"/>
    </row>
    <row r="75" spans="1:12" ht="15" x14ac:dyDescent="0.25">
      <c r="A75" s="23"/>
      <c r="B75" s="15"/>
      <c r="C75" s="11"/>
      <c r="D75" s="6"/>
      <c r="E75" s="44"/>
      <c r="F75" s="45"/>
      <c r="G75" s="76"/>
      <c r="H75" s="76"/>
      <c r="I75" s="76"/>
      <c r="J75" s="76"/>
      <c r="K75" s="46"/>
      <c r="L75" s="69"/>
    </row>
    <row r="76" spans="1:12" ht="14.4" x14ac:dyDescent="0.3">
      <c r="A76" s="24"/>
      <c r="B76" s="17"/>
      <c r="C76" s="8"/>
      <c r="D76" s="18" t="s">
        <v>33</v>
      </c>
      <c r="E76" s="9"/>
      <c r="F76" s="19">
        <f>SUM(F68:F75)</f>
        <v>0</v>
      </c>
      <c r="G76" s="77">
        <f>SUM(G68:G75)</f>
        <v>0</v>
      </c>
      <c r="H76" s="77">
        <f>SUM(H68:H75)</f>
        <v>0</v>
      </c>
      <c r="I76" s="77">
        <f>SUM(I68:I75)</f>
        <v>0</v>
      </c>
      <c r="J76" s="77">
        <f>SUM(J68:J75)</f>
        <v>0</v>
      </c>
      <c r="K76" s="25"/>
      <c r="L76" s="70">
        <f ca="1">SUM(L74:L76)</f>
        <v>0</v>
      </c>
    </row>
    <row r="77" spans="1:12" ht="15.75" customHeight="1" thickBot="1" x14ac:dyDescent="0.3">
      <c r="A77" s="29">
        <f>A60</f>
        <v>1</v>
      </c>
      <c r="B77" s="30">
        <f>B60</f>
        <v>4</v>
      </c>
      <c r="C77" s="90" t="s">
        <v>4</v>
      </c>
      <c r="D77" s="91"/>
      <c r="E77" s="31"/>
      <c r="F77" s="32">
        <f>F67+F76</f>
        <v>570</v>
      </c>
      <c r="G77" s="78">
        <f>G67+G76</f>
        <v>19.95</v>
      </c>
      <c r="H77" s="78">
        <f>H67+H76</f>
        <v>20.939999999999998</v>
      </c>
      <c r="I77" s="78">
        <f>I67+I76</f>
        <v>96.12</v>
      </c>
      <c r="J77" s="78">
        <f>J67+J76</f>
        <v>679.4</v>
      </c>
      <c r="K77" s="33"/>
      <c r="L77" s="60">
        <f>SUM(L60,L61,L62,L63)</f>
        <v>111</v>
      </c>
    </row>
    <row r="78" spans="1:12" ht="14.4" x14ac:dyDescent="0.3">
      <c r="A78" s="20">
        <v>1</v>
      </c>
      <c r="B78" s="21">
        <v>5</v>
      </c>
      <c r="C78" s="22" t="s">
        <v>20</v>
      </c>
      <c r="D78" s="5" t="s">
        <v>21</v>
      </c>
      <c r="E78" s="54" t="s">
        <v>87</v>
      </c>
      <c r="F78" s="55">
        <v>250</v>
      </c>
      <c r="G78" s="71">
        <v>16.100000000000001</v>
      </c>
      <c r="H78" s="71">
        <v>18.649999999999999</v>
      </c>
      <c r="I78" s="71">
        <v>53.71</v>
      </c>
      <c r="J78" s="71">
        <v>466.78</v>
      </c>
      <c r="K78" s="56" t="s">
        <v>44</v>
      </c>
      <c r="L78" s="67">
        <v>67.709999999999994</v>
      </c>
    </row>
    <row r="79" spans="1:12" ht="14.4" x14ac:dyDescent="0.3">
      <c r="A79" s="23"/>
      <c r="B79" s="15"/>
      <c r="C79" s="11"/>
      <c r="D79" s="8" t="s">
        <v>42</v>
      </c>
      <c r="E79" s="57"/>
      <c r="F79" s="58"/>
      <c r="G79" s="72"/>
      <c r="H79" s="72"/>
      <c r="I79" s="72"/>
      <c r="J79" s="72"/>
      <c r="K79" s="59"/>
      <c r="L79" s="68"/>
    </row>
    <row r="80" spans="1:12" ht="14.4" x14ac:dyDescent="0.3">
      <c r="A80" s="23"/>
      <c r="B80" s="15"/>
      <c r="C80" s="11"/>
      <c r="D80" s="7" t="s">
        <v>22</v>
      </c>
      <c r="E80" s="57" t="s">
        <v>88</v>
      </c>
      <c r="F80" s="58">
        <v>210</v>
      </c>
      <c r="G80" s="72">
        <v>0.1</v>
      </c>
      <c r="H80" s="72">
        <v>0</v>
      </c>
      <c r="I80" s="72">
        <v>6.8</v>
      </c>
      <c r="J80" s="72">
        <v>28.8</v>
      </c>
      <c r="K80" s="59" t="s">
        <v>75</v>
      </c>
      <c r="L80" s="68">
        <v>5.62</v>
      </c>
    </row>
    <row r="81" spans="1:12" ht="14.4" x14ac:dyDescent="0.3">
      <c r="A81" s="23"/>
      <c r="B81" s="15"/>
      <c r="C81" s="11"/>
      <c r="D81" s="7" t="s">
        <v>23</v>
      </c>
      <c r="E81" s="57" t="s">
        <v>59</v>
      </c>
      <c r="F81" s="58">
        <v>40</v>
      </c>
      <c r="G81" s="72">
        <v>2.98</v>
      </c>
      <c r="H81" s="72">
        <v>0.57999999999999996</v>
      </c>
      <c r="I81" s="72">
        <v>15.65</v>
      </c>
      <c r="J81" s="72">
        <v>83.44</v>
      </c>
      <c r="K81" s="59" t="s">
        <v>58</v>
      </c>
      <c r="L81" s="68">
        <v>5.52</v>
      </c>
    </row>
    <row r="82" spans="1:12" ht="14.4" x14ac:dyDescent="0.3">
      <c r="A82" s="23"/>
      <c r="B82" s="15"/>
      <c r="C82" s="11"/>
      <c r="D82" s="7" t="s">
        <v>24</v>
      </c>
      <c r="E82" s="44"/>
      <c r="F82" s="45"/>
      <c r="G82" s="76"/>
      <c r="H82" s="76"/>
      <c r="I82" s="76"/>
      <c r="J82" s="76"/>
      <c r="K82" s="46"/>
      <c r="L82" s="69"/>
    </row>
    <row r="83" spans="1:12" ht="14.4" x14ac:dyDescent="0.3">
      <c r="A83" s="23"/>
      <c r="B83" s="15"/>
      <c r="C83" s="11"/>
      <c r="D83" s="7" t="s">
        <v>26</v>
      </c>
      <c r="E83" s="44" t="s">
        <v>89</v>
      </c>
      <c r="F83" s="45">
        <v>100</v>
      </c>
      <c r="G83" s="76">
        <v>1.48</v>
      </c>
      <c r="H83" s="76">
        <v>3.32</v>
      </c>
      <c r="I83" s="76">
        <v>19.23</v>
      </c>
      <c r="J83" s="76">
        <v>91.37</v>
      </c>
      <c r="K83" s="46" t="s">
        <v>76</v>
      </c>
      <c r="L83" s="69">
        <v>32.15</v>
      </c>
    </row>
    <row r="84" spans="1:12" ht="15" x14ac:dyDescent="0.25">
      <c r="A84" s="23"/>
      <c r="B84" s="15"/>
      <c r="C84" s="11"/>
      <c r="D84" s="6"/>
      <c r="E84" s="44"/>
      <c r="F84" s="45"/>
      <c r="G84" s="76"/>
      <c r="H84" s="76"/>
      <c r="I84" s="76"/>
      <c r="J84" s="76"/>
      <c r="K84" s="46"/>
      <c r="L84" s="69"/>
    </row>
    <row r="85" spans="1:12" ht="14.4" x14ac:dyDescent="0.3">
      <c r="A85" s="24"/>
      <c r="B85" s="17"/>
      <c r="C85" s="8"/>
      <c r="D85" s="18" t="s">
        <v>33</v>
      </c>
      <c r="E85" s="9"/>
      <c r="F85" s="19">
        <f>SUM(F78:F84)</f>
        <v>600</v>
      </c>
      <c r="G85" s="77">
        <f t="shared" ref="G85:J85" si="9">SUM(G78:G84)</f>
        <v>20.660000000000004</v>
      </c>
      <c r="H85" s="77">
        <f t="shared" si="9"/>
        <v>22.549999999999997</v>
      </c>
      <c r="I85" s="77">
        <f t="shared" si="9"/>
        <v>95.39</v>
      </c>
      <c r="J85" s="77">
        <f t="shared" si="9"/>
        <v>670.39</v>
      </c>
      <c r="K85" s="25"/>
      <c r="L85" s="70">
        <f t="shared" ref="L85" si="10">SUM(L78:L84)</f>
        <v>111</v>
      </c>
    </row>
    <row r="86" spans="1:12" ht="14.4" x14ac:dyDescent="0.3">
      <c r="A86" s="26">
        <f>A78</f>
        <v>1</v>
      </c>
      <c r="B86" s="13">
        <f>B78</f>
        <v>5</v>
      </c>
      <c r="C86" s="10" t="s">
        <v>25</v>
      </c>
      <c r="D86" s="7" t="s">
        <v>26</v>
      </c>
      <c r="E86" s="44"/>
      <c r="F86" s="45"/>
      <c r="G86" s="76"/>
      <c r="H86" s="76"/>
      <c r="I86" s="76"/>
      <c r="J86" s="76"/>
      <c r="K86" s="46"/>
      <c r="L86" s="69"/>
    </row>
    <row r="87" spans="1:12" ht="14.4" x14ac:dyDescent="0.3">
      <c r="A87" s="23"/>
      <c r="B87" s="15"/>
      <c r="C87" s="11"/>
      <c r="D87" s="7" t="s">
        <v>27</v>
      </c>
      <c r="E87" s="44"/>
      <c r="F87" s="45"/>
      <c r="G87" s="76"/>
      <c r="H87" s="76"/>
      <c r="I87" s="76"/>
      <c r="J87" s="76"/>
      <c r="K87" s="46"/>
      <c r="L87" s="69"/>
    </row>
    <row r="88" spans="1:12" ht="14.4" x14ac:dyDescent="0.3">
      <c r="A88" s="23"/>
      <c r="B88" s="15"/>
      <c r="C88" s="11"/>
      <c r="D88" s="7" t="s">
        <v>28</v>
      </c>
      <c r="E88" s="44"/>
      <c r="F88" s="45"/>
      <c r="G88" s="76"/>
      <c r="H88" s="76"/>
      <c r="I88" s="76"/>
      <c r="J88" s="76"/>
      <c r="K88" s="46"/>
      <c r="L88" s="69"/>
    </row>
    <row r="89" spans="1:12" ht="14.4" x14ac:dyDescent="0.3">
      <c r="A89" s="23"/>
      <c r="B89" s="15"/>
      <c r="C89" s="11"/>
      <c r="D89" s="7" t="s">
        <v>29</v>
      </c>
      <c r="E89" s="44"/>
      <c r="F89" s="45"/>
      <c r="G89" s="76"/>
      <c r="H89" s="76"/>
      <c r="I89" s="76"/>
      <c r="J89" s="76"/>
      <c r="K89" s="46"/>
      <c r="L89" s="69"/>
    </row>
    <row r="90" spans="1:12" ht="14.4" x14ac:dyDescent="0.3">
      <c r="A90" s="23"/>
      <c r="B90" s="15"/>
      <c r="C90" s="11"/>
      <c r="D90" s="7" t="s">
        <v>30</v>
      </c>
      <c r="E90" s="44"/>
      <c r="F90" s="45"/>
      <c r="G90" s="76"/>
      <c r="H90" s="76"/>
      <c r="I90" s="76"/>
      <c r="J90" s="76"/>
      <c r="K90" s="46"/>
      <c r="L90" s="69"/>
    </row>
    <row r="91" spans="1:12" ht="14.4" x14ac:dyDescent="0.3">
      <c r="A91" s="23"/>
      <c r="B91" s="15"/>
      <c r="C91" s="11"/>
      <c r="D91" s="7" t="s">
        <v>31</v>
      </c>
      <c r="E91" s="44"/>
      <c r="F91" s="45"/>
      <c r="G91" s="76"/>
      <c r="H91" s="76"/>
      <c r="I91" s="76"/>
      <c r="J91" s="76"/>
      <c r="K91" s="46"/>
      <c r="L91" s="69"/>
    </row>
    <row r="92" spans="1:12" ht="14.4" x14ac:dyDescent="0.3">
      <c r="A92" s="23"/>
      <c r="B92" s="15"/>
      <c r="C92" s="11"/>
      <c r="D92" s="7" t="s">
        <v>32</v>
      </c>
      <c r="E92" s="44"/>
      <c r="F92" s="45"/>
      <c r="G92" s="76"/>
      <c r="H92" s="76"/>
      <c r="I92" s="76"/>
      <c r="J92" s="76"/>
      <c r="K92" s="46"/>
      <c r="L92" s="69"/>
    </row>
    <row r="93" spans="1:12" ht="15" x14ac:dyDescent="0.25">
      <c r="A93" s="23"/>
      <c r="B93" s="15"/>
      <c r="C93" s="11"/>
      <c r="D93" s="6"/>
      <c r="E93" s="44"/>
      <c r="F93" s="45"/>
      <c r="G93" s="76"/>
      <c r="H93" s="76"/>
      <c r="I93" s="76"/>
      <c r="J93" s="76"/>
      <c r="K93" s="46"/>
      <c r="L93" s="69"/>
    </row>
    <row r="94" spans="1:12" ht="14.4" x14ac:dyDescent="0.3">
      <c r="A94" s="24"/>
      <c r="B94" s="17"/>
      <c r="C94" s="8"/>
      <c r="D94" s="18" t="s">
        <v>33</v>
      </c>
      <c r="E94" s="9"/>
      <c r="F94" s="19">
        <f>SUM(F86:F93)</f>
        <v>0</v>
      </c>
      <c r="G94" s="77">
        <f>SUM(G86:G93)</f>
        <v>0</v>
      </c>
      <c r="H94" s="77">
        <f>SUM(H86:H93)</f>
        <v>0</v>
      </c>
      <c r="I94" s="77">
        <f>SUM(I86:I93)</f>
        <v>0</v>
      </c>
      <c r="J94" s="77">
        <f>SUM(J86:J93)</f>
        <v>0</v>
      </c>
      <c r="K94" s="25"/>
      <c r="L94" s="70">
        <f ca="1">SUM(L92:L94)</f>
        <v>0</v>
      </c>
    </row>
    <row r="95" spans="1:12" ht="15.75" customHeight="1" thickBot="1" x14ac:dyDescent="0.3">
      <c r="A95" s="29">
        <f>A78</f>
        <v>1</v>
      </c>
      <c r="B95" s="30">
        <f>B78</f>
        <v>5</v>
      </c>
      <c r="C95" s="90" t="s">
        <v>4</v>
      </c>
      <c r="D95" s="91"/>
      <c r="E95" s="31"/>
      <c r="F95" s="32">
        <f>F85+F94</f>
        <v>600</v>
      </c>
      <c r="G95" s="78">
        <f>G85+G94</f>
        <v>20.660000000000004</v>
      </c>
      <c r="H95" s="78">
        <f>H85+H94</f>
        <v>22.549999999999997</v>
      </c>
      <c r="I95" s="78">
        <f>I85+I94</f>
        <v>95.39</v>
      </c>
      <c r="J95" s="78">
        <f>J85+J94</f>
        <v>670.39</v>
      </c>
      <c r="K95" s="33"/>
      <c r="L95" s="60">
        <f>SUM(L78,L79,L80,L81,L82,L83)</f>
        <v>111</v>
      </c>
    </row>
    <row r="96" spans="1:12" ht="14.4" x14ac:dyDescent="0.3">
      <c r="A96" s="20">
        <v>2</v>
      </c>
      <c r="B96" s="21">
        <v>1</v>
      </c>
      <c r="C96" s="22" t="s">
        <v>20</v>
      </c>
      <c r="D96" s="5" t="s">
        <v>21</v>
      </c>
      <c r="E96" s="54" t="s">
        <v>90</v>
      </c>
      <c r="F96" s="55">
        <v>215</v>
      </c>
      <c r="G96" s="71">
        <v>9.3000000000000007</v>
      </c>
      <c r="H96" s="71">
        <v>11.86</v>
      </c>
      <c r="I96" s="71">
        <v>36.76</v>
      </c>
      <c r="J96" s="71">
        <v>295.2</v>
      </c>
      <c r="K96" s="56" t="s">
        <v>53</v>
      </c>
      <c r="L96" s="67">
        <v>58.03</v>
      </c>
    </row>
    <row r="97" spans="1:12" ht="14.4" x14ac:dyDescent="0.3">
      <c r="A97" s="23"/>
      <c r="B97" s="15"/>
      <c r="C97" s="11"/>
      <c r="D97" s="8" t="s">
        <v>23</v>
      </c>
      <c r="E97" s="57" t="s">
        <v>104</v>
      </c>
      <c r="F97" s="58">
        <v>60</v>
      </c>
      <c r="G97" s="72">
        <v>6.96</v>
      </c>
      <c r="H97" s="72">
        <v>9.9600000000000009</v>
      </c>
      <c r="I97" s="72">
        <v>17.8</v>
      </c>
      <c r="J97" s="72">
        <v>188.4</v>
      </c>
      <c r="K97" s="59" t="s">
        <v>77</v>
      </c>
      <c r="L97" s="68">
        <v>37.65</v>
      </c>
    </row>
    <row r="98" spans="1:12" ht="14.4" x14ac:dyDescent="0.3">
      <c r="A98" s="23"/>
      <c r="B98" s="15"/>
      <c r="C98" s="11"/>
      <c r="D98" s="7" t="s">
        <v>22</v>
      </c>
      <c r="E98" s="57" t="s">
        <v>78</v>
      </c>
      <c r="F98" s="58">
        <v>217</v>
      </c>
      <c r="G98" s="72">
        <v>0.13</v>
      </c>
      <c r="H98" s="72">
        <v>0.2</v>
      </c>
      <c r="I98" s="72">
        <v>15.2</v>
      </c>
      <c r="J98" s="72">
        <v>62</v>
      </c>
      <c r="K98" s="59" t="s">
        <v>51</v>
      </c>
      <c r="L98" s="68">
        <v>7.04</v>
      </c>
    </row>
    <row r="99" spans="1:12" ht="14.4" x14ac:dyDescent="0.3">
      <c r="A99" s="23"/>
      <c r="B99" s="15"/>
      <c r="C99" s="11"/>
      <c r="D99" s="7" t="s">
        <v>23</v>
      </c>
      <c r="E99" s="57" t="s">
        <v>41</v>
      </c>
      <c r="F99" s="58">
        <v>60</v>
      </c>
      <c r="G99" s="72">
        <v>4.5599999999999996</v>
      </c>
      <c r="H99" s="72">
        <v>0.54</v>
      </c>
      <c r="I99" s="72">
        <v>25.82</v>
      </c>
      <c r="J99" s="72">
        <v>128</v>
      </c>
      <c r="K99" s="59" t="s">
        <v>68</v>
      </c>
      <c r="L99" s="68">
        <v>8.2799999999999994</v>
      </c>
    </row>
    <row r="100" spans="1:12" ht="14.4" x14ac:dyDescent="0.3">
      <c r="A100" s="23"/>
      <c r="B100" s="15"/>
      <c r="C100" s="11"/>
      <c r="D100" s="7" t="s">
        <v>24</v>
      </c>
      <c r="E100" s="44"/>
      <c r="F100" s="45"/>
      <c r="G100" s="76"/>
      <c r="H100" s="76"/>
      <c r="I100" s="76"/>
      <c r="J100" s="76"/>
      <c r="K100" s="46"/>
      <c r="L100" s="69"/>
    </row>
    <row r="101" spans="1:12" ht="14.4" x14ac:dyDescent="0.3">
      <c r="A101" s="23"/>
      <c r="B101" s="15"/>
      <c r="C101" s="11"/>
      <c r="D101" s="7" t="s">
        <v>26</v>
      </c>
      <c r="E101" s="44"/>
      <c r="F101" s="45"/>
      <c r="G101" s="76"/>
      <c r="H101" s="76"/>
      <c r="I101" s="76"/>
      <c r="J101" s="76"/>
      <c r="K101" s="46"/>
      <c r="L101" s="69"/>
    </row>
    <row r="102" spans="1:12" ht="15" x14ac:dyDescent="0.25">
      <c r="A102" s="23"/>
      <c r="B102" s="15"/>
      <c r="C102" s="11"/>
      <c r="D102" s="6"/>
      <c r="E102" s="44"/>
      <c r="F102" s="45"/>
      <c r="G102" s="76"/>
      <c r="H102" s="76"/>
      <c r="I102" s="76"/>
      <c r="J102" s="76"/>
      <c r="K102" s="46"/>
      <c r="L102" s="69"/>
    </row>
    <row r="103" spans="1:12" ht="14.4" x14ac:dyDescent="0.3">
      <c r="A103" s="24"/>
      <c r="B103" s="17"/>
      <c r="C103" s="8"/>
      <c r="D103" s="18" t="s">
        <v>33</v>
      </c>
      <c r="E103" s="9"/>
      <c r="F103" s="19">
        <f>SUM(F96:F102)</f>
        <v>552</v>
      </c>
      <c r="G103" s="77">
        <f t="shared" ref="G103:J103" si="11">SUM(G96:G102)</f>
        <v>20.95</v>
      </c>
      <c r="H103" s="77">
        <f t="shared" si="11"/>
        <v>22.56</v>
      </c>
      <c r="I103" s="77">
        <f t="shared" si="11"/>
        <v>95.580000000000013</v>
      </c>
      <c r="J103" s="77">
        <f t="shared" si="11"/>
        <v>673.6</v>
      </c>
      <c r="K103" s="25"/>
      <c r="L103" s="70">
        <f t="shared" ref="L103" si="12">SUM(L96:L102)</f>
        <v>111.00000000000001</v>
      </c>
    </row>
    <row r="104" spans="1:12" ht="14.4" x14ac:dyDescent="0.3">
      <c r="A104" s="26">
        <f>A96</f>
        <v>2</v>
      </c>
      <c r="B104" s="13">
        <f>B96</f>
        <v>1</v>
      </c>
      <c r="C104" s="10" t="s">
        <v>25</v>
      </c>
      <c r="D104" s="7" t="s">
        <v>26</v>
      </c>
      <c r="E104" s="44"/>
      <c r="F104" s="45"/>
      <c r="G104" s="76"/>
      <c r="H104" s="76"/>
      <c r="I104" s="76"/>
      <c r="J104" s="76"/>
      <c r="K104" s="46"/>
      <c r="L104" s="69"/>
    </row>
    <row r="105" spans="1:12" ht="14.4" x14ac:dyDescent="0.3">
      <c r="A105" s="23"/>
      <c r="B105" s="15"/>
      <c r="C105" s="11"/>
      <c r="D105" s="7" t="s">
        <v>27</v>
      </c>
      <c r="E105" s="44"/>
      <c r="F105" s="45"/>
      <c r="G105" s="76"/>
      <c r="H105" s="76"/>
      <c r="I105" s="76"/>
      <c r="J105" s="76"/>
      <c r="K105" s="46"/>
      <c r="L105" s="69"/>
    </row>
    <row r="106" spans="1:12" ht="14.4" x14ac:dyDescent="0.3">
      <c r="A106" s="23"/>
      <c r="B106" s="15"/>
      <c r="C106" s="11"/>
      <c r="D106" s="7" t="s">
        <v>28</v>
      </c>
      <c r="E106" s="44"/>
      <c r="F106" s="45"/>
      <c r="G106" s="76"/>
      <c r="H106" s="76"/>
      <c r="I106" s="76"/>
      <c r="J106" s="76"/>
      <c r="K106" s="46"/>
      <c r="L106" s="69"/>
    </row>
    <row r="107" spans="1:12" ht="14.4" x14ac:dyDescent="0.3">
      <c r="A107" s="23"/>
      <c r="B107" s="15"/>
      <c r="C107" s="11"/>
      <c r="D107" s="7" t="s">
        <v>29</v>
      </c>
      <c r="E107" s="44"/>
      <c r="F107" s="45"/>
      <c r="G107" s="76"/>
      <c r="H107" s="76"/>
      <c r="I107" s="76"/>
      <c r="J107" s="76"/>
      <c r="K107" s="46"/>
      <c r="L107" s="69"/>
    </row>
    <row r="108" spans="1:12" ht="14.4" x14ac:dyDescent="0.3">
      <c r="A108" s="23"/>
      <c r="B108" s="15"/>
      <c r="C108" s="11"/>
      <c r="D108" s="7" t="s">
        <v>30</v>
      </c>
      <c r="E108" s="44"/>
      <c r="F108" s="45"/>
      <c r="G108" s="76"/>
      <c r="H108" s="76"/>
      <c r="I108" s="76"/>
      <c r="J108" s="76"/>
      <c r="K108" s="46"/>
      <c r="L108" s="69"/>
    </row>
    <row r="109" spans="1:12" ht="14.4" x14ac:dyDescent="0.3">
      <c r="A109" s="23"/>
      <c r="B109" s="15"/>
      <c r="C109" s="11"/>
      <c r="D109" s="7" t="s">
        <v>31</v>
      </c>
      <c r="E109" s="44"/>
      <c r="F109" s="45"/>
      <c r="G109" s="76"/>
      <c r="H109" s="76"/>
      <c r="I109" s="76"/>
      <c r="J109" s="76"/>
      <c r="K109" s="46"/>
      <c r="L109" s="69"/>
    </row>
    <row r="110" spans="1:12" ht="14.4" x14ac:dyDescent="0.3">
      <c r="A110" s="23"/>
      <c r="B110" s="15"/>
      <c r="C110" s="11"/>
      <c r="D110" s="7" t="s">
        <v>32</v>
      </c>
      <c r="E110" s="44"/>
      <c r="F110" s="45"/>
      <c r="G110" s="76"/>
      <c r="H110" s="76"/>
      <c r="I110" s="76"/>
      <c r="J110" s="76"/>
      <c r="K110" s="46"/>
      <c r="L110" s="69"/>
    </row>
    <row r="111" spans="1:12" ht="15" x14ac:dyDescent="0.25">
      <c r="A111" s="23"/>
      <c r="B111" s="15"/>
      <c r="C111" s="11"/>
      <c r="D111" s="6"/>
      <c r="E111" s="44"/>
      <c r="F111" s="45"/>
      <c r="G111" s="76"/>
      <c r="H111" s="76"/>
      <c r="I111" s="76"/>
      <c r="J111" s="76"/>
      <c r="K111" s="46"/>
      <c r="L111" s="69"/>
    </row>
    <row r="112" spans="1:12" ht="14.4" x14ac:dyDescent="0.3">
      <c r="A112" s="24"/>
      <c r="B112" s="17"/>
      <c r="C112" s="8"/>
      <c r="D112" s="18" t="s">
        <v>33</v>
      </c>
      <c r="E112" s="9"/>
      <c r="F112" s="19">
        <f>SUM(F104:F111)</f>
        <v>0</v>
      </c>
      <c r="G112" s="77">
        <f>SUM(G104:G111)</f>
        <v>0</v>
      </c>
      <c r="H112" s="77">
        <f>SUM(H104:H111)</f>
        <v>0</v>
      </c>
      <c r="I112" s="77">
        <f>SUM(I104:I111)</f>
        <v>0</v>
      </c>
      <c r="J112" s="77">
        <f>SUM(J104:J111)</f>
        <v>0</v>
      </c>
      <c r="K112" s="25"/>
      <c r="L112" s="70">
        <f ca="1">SUM(L110:L112)</f>
        <v>0</v>
      </c>
    </row>
    <row r="113" spans="1:12" ht="15.75" customHeight="1" thickBot="1" x14ac:dyDescent="0.3">
      <c r="A113" s="29">
        <f>A96</f>
        <v>2</v>
      </c>
      <c r="B113" s="30">
        <f>B96</f>
        <v>1</v>
      </c>
      <c r="C113" s="90" t="s">
        <v>4</v>
      </c>
      <c r="D113" s="91"/>
      <c r="E113" s="31"/>
      <c r="F113" s="32">
        <f>F103+F112</f>
        <v>552</v>
      </c>
      <c r="G113" s="78">
        <f>G103+G112</f>
        <v>20.95</v>
      </c>
      <c r="H113" s="78">
        <f>H103+H112</f>
        <v>22.56</v>
      </c>
      <c r="I113" s="78">
        <f>I103+I112</f>
        <v>95.580000000000013</v>
      </c>
      <c r="J113" s="78">
        <f>J103+J112</f>
        <v>673.6</v>
      </c>
      <c r="K113" s="33"/>
      <c r="L113" s="60">
        <f>SUM(L96,L97,L98,L99,L100)</f>
        <v>111.00000000000001</v>
      </c>
    </row>
    <row r="114" spans="1:12" ht="15" thickBot="1" x14ac:dyDescent="0.35">
      <c r="A114" s="20">
        <v>2</v>
      </c>
      <c r="B114" s="21">
        <v>2</v>
      </c>
      <c r="C114" s="22" t="s">
        <v>20</v>
      </c>
      <c r="D114" s="5" t="s">
        <v>21</v>
      </c>
      <c r="E114" s="54" t="s">
        <v>91</v>
      </c>
      <c r="F114" s="55">
        <v>100</v>
      </c>
      <c r="G114" s="71">
        <v>11.06</v>
      </c>
      <c r="H114" s="71">
        <v>8.34</v>
      </c>
      <c r="I114" s="71">
        <v>12.57</v>
      </c>
      <c r="J114" s="71">
        <v>220.87</v>
      </c>
      <c r="K114" s="56" t="s">
        <v>45</v>
      </c>
      <c r="L114" s="67">
        <v>77.5</v>
      </c>
    </row>
    <row r="115" spans="1:12" ht="14.4" x14ac:dyDescent="0.3">
      <c r="A115" s="23"/>
      <c r="B115" s="15"/>
      <c r="C115" s="11"/>
      <c r="D115" s="5" t="s">
        <v>21</v>
      </c>
      <c r="E115" s="57" t="s">
        <v>92</v>
      </c>
      <c r="F115" s="58">
        <v>180</v>
      </c>
      <c r="G115" s="72">
        <v>4.42</v>
      </c>
      <c r="H115" s="72">
        <v>12.18</v>
      </c>
      <c r="I115" s="72">
        <v>47.52</v>
      </c>
      <c r="J115" s="72">
        <v>295.2</v>
      </c>
      <c r="K115" s="59" t="s">
        <v>43</v>
      </c>
      <c r="L115" s="68">
        <v>16</v>
      </c>
    </row>
    <row r="116" spans="1:12" ht="14.4" x14ac:dyDescent="0.3">
      <c r="A116" s="23"/>
      <c r="B116" s="15"/>
      <c r="C116" s="11"/>
      <c r="D116" s="7" t="s">
        <v>22</v>
      </c>
      <c r="E116" s="57" t="s">
        <v>93</v>
      </c>
      <c r="F116" s="58">
        <v>200</v>
      </c>
      <c r="G116" s="72">
        <v>1.52</v>
      </c>
      <c r="H116" s="72">
        <v>1.35</v>
      </c>
      <c r="I116" s="72">
        <v>14.86</v>
      </c>
      <c r="J116" s="72">
        <v>61</v>
      </c>
      <c r="K116" s="59" t="s">
        <v>79</v>
      </c>
      <c r="L116" s="68">
        <v>9.18</v>
      </c>
    </row>
    <row r="117" spans="1:12" ht="14.4" x14ac:dyDescent="0.3">
      <c r="A117" s="23"/>
      <c r="B117" s="15"/>
      <c r="C117" s="11"/>
      <c r="D117" s="7" t="s">
        <v>23</v>
      </c>
      <c r="E117" s="57" t="s">
        <v>59</v>
      </c>
      <c r="F117" s="58">
        <v>60</v>
      </c>
      <c r="G117" s="72">
        <v>3.96</v>
      </c>
      <c r="H117" s="72">
        <v>0.72</v>
      </c>
      <c r="I117" s="72">
        <v>20.52</v>
      </c>
      <c r="J117" s="72">
        <v>99.24</v>
      </c>
      <c r="K117" s="59" t="s">
        <v>58</v>
      </c>
      <c r="L117" s="68">
        <v>8.32</v>
      </c>
    </row>
    <row r="118" spans="1:12" ht="14.4" x14ac:dyDescent="0.3">
      <c r="A118" s="23"/>
      <c r="B118" s="15"/>
      <c r="C118" s="11"/>
      <c r="D118" s="7" t="s">
        <v>24</v>
      </c>
      <c r="E118" s="44"/>
      <c r="F118" s="45"/>
      <c r="G118" s="76"/>
      <c r="H118" s="76"/>
      <c r="I118" s="76"/>
      <c r="J118" s="76"/>
      <c r="K118" s="46"/>
      <c r="L118" s="69"/>
    </row>
    <row r="119" spans="1:12" ht="14.4" x14ac:dyDescent="0.3">
      <c r="A119" s="23"/>
      <c r="B119" s="15"/>
      <c r="C119" s="11"/>
      <c r="D119" s="7" t="s">
        <v>26</v>
      </c>
      <c r="E119" s="44"/>
      <c r="F119" s="45"/>
      <c r="G119" s="76"/>
      <c r="H119" s="76"/>
      <c r="I119" s="76"/>
      <c r="J119" s="76"/>
      <c r="K119" s="46"/>
      <c r="L119" s="69"/>
    </row>
    <row r="120" spans="1:12" ht="15" x14ac:dyDescent="0.25">
      <c r="A120" s="23"/>
      <c r="B120" s="15"/>
      <c r="C120" s="11"/>
      <c r="D120" s="6"/>
      <c r="E120" s="44"/>
      <c r="F120" s="45"/>
      <c r="G120" s="76"/>
      <c r="H120" s="76"/>
      <c r="I120" s="76"/>
      <c r="J120" s="76"/>
      <c r="K120" s="46"/>
      <c r="L120" s="69"/>
    </row>
    <row r="121" spans="1:12" ht="14.4" x14ac:dyDescent="0.3">
      <c r="A121" s="24"/>
      <c r="B121" s="17"/>
      <c r="C121" s="8"/>
      <c r="D121" s="18" t="s">
        <v>33</v>
      </c>
      <c r="E121" s="9"/>
      <c r="F121" s="19">
        <f>SUM(F114:F120)</f>
        <v>540</v>
      </c>
      <c r="G121" s="77">
        <f t="shared" ref="G121:J121" si="13">SUM(G114:G120)</f>
        <v>20.96</v>
      </c>
      <c r="H121" s="77">
        <f t="shared" si="13"/>
        <v>22.59</v>
      </c>
      <c r="I121" s="77">
        <f t="shared" si="13"/>
        <v>95.47</v>
      </c>
      <c r="J121" s="77">
        <f t="shared" si="13"/>
        <v>676.31</v>
      </c>
      <c r="K121" s="25"/>
      <c r="L121" s="70">
        <f t="shared" ref="L121" si="14">SUM(L114:L120)</f>
        <v>111</v>
      </c>
    </row>
    <row r="122" spans="1:12" ht="14.4" x14ac:dyDescent="0.3">
      <c r="A122" s="26">
        <f>A114</f>
        <v>2</v>
      </c>
      <c r="B122" s="13">
        <f>B114</f>
        <v>2</v>
      </c>
      <c r="C122" s="10" t="s">
        <v>25</v>
      </c>
      <c r="D122" s="7" t="s">
        <v>26</v>
      </c>
      <c r="E122" s="44"/>
      <c r="F122" s="45"/>
      <c r="G122" s="76"/>
      <c r="H122" s="76"/>
      <c r="I122" s="76"/>
      <c r="J122" s="76"/>
      <c r="K122" s="46"/>
      <c r="L122" s="69"/>
    </row>
    <row r="123" spans="1:12" ht="14.4" x14ac:dyDescent="0.3">
      <c r="A123" s="23"/>
      <c r="B123" s="15"/>
      <c r="C123" s="11"/>
      <c r="D123" s="7" t="s">
        <v>27</v>
      </c>
      <c r="E123" s="44"/>
      <c r="F123" s="45"/>
      <c r="G123" s="76"/>
      <c r="H123" s="76"/>
      <c r="I123" s="76"/>
      <c r="J123" s="76"/>
      <c r="K123" s="46"/>
      <c r="L123" s="69"/>
    </row>
    <row r="124" spans="1:12" ht="14.4" x14ac:dyDescent="0.3">
      <c r="A124" s="23"/>
      <c r="B124" s="15"/>
      <c r="C124" s="11"/>
      <c r="D124" s="7" t="s">
        <v>28</v>
      </c>
      <c r="E124" s="44"/>
      <c r="F124" s="45"/>
      <c r="G124" s="76"/>
      <c r="H124" s="76"/>
      <c r="I124" s="76"/>
      <c r="J124" s="76"/>
      <c r="K124" s="46"/>
      <c r="L124" s="69"/>
    </row>
    <row r="125" spans="1:12" ht="14.4" x14ac:dyDescent="0.3">
      <c r="A125" s="23"/>
      <c r="B125" s="15"/>
      <c r="C125" s="11"/>
      <c r="D125" s="7" t="s">
        <v>29</v>
      </c>
      <c r="E125" s="44"/>
      <c r="F125" s="45"/>
      <c r="G125" s="76"/>
      <c r="H125" s="76"/>
      <c r="I125" s="76"/>
      <c r="J125" s="76"/>
      <c r="K125" s="46"/>
      <c r="L125" s="69"/>
    </row>
    <row r="126" spans="1:12" ht="14.4" x14ac:dyDescent="0.3">
      <c r="A126" s="23"/>
      <c r="B126" s="15"/>
      <c r="C126" s="11"/>
      <c r="D126" s="7" t="s">
        <v>30</v>
      </c>
      <c r="E126" s="44"/>
      <c r="F126" s="45"/>
      <c r="G126" s="76"/>
      <c r="H126" s="76"/>
      <c r="I126" s="76"/>
      <c r="J126" s="76"/>
      <c r="K126" s="46"/>
      <c r="L126" s="69"/>
    </row>
    <row r="127" spans="1:12" ht="14.4" x14ac:dyDescent="0.3">
      <c r="A127" s="23"/>
      <c r="B127" s="15"/>
      <c r="C127" s="11"/>
      <c r="D127" s="7" t="s">
        <v>31</v>
      </c>
      <c r="E127" s="44"/>
      <c r="F127" s="45"/>
      <c r="G127" s="76"/>
      <c r="H127" s="76"/>
      <c r="I127" s="76"/>
      <c r="J127" s="76"/>
      <c r="K127" s="46"/>
      <c r="L127" s="69"/>
    </row>
    <row r="128" spans="1:12" ht="14.4" x14ac:dyDescent="0.3">
      <c r="A128" s="23"/>
      <c r="B128" s="15"/>
      <c r="C128" s="11"/>
      <c r="D128" s="7" t="s">
        <v>32</v>
      </c>
      <c r="E128" s="44"/>
      <c r="F128" s="45"/>
      <c r="G128" s="76"/>
      <c r="H128" s="76"/>
      <c r="I128" s="76"/>
      <c r="J128" s="76"/>
      <c r="K128" s="46"/>
      <c r="L128" s="69"/>
    </row>
    <row r="129" spans="1:12" ht="15" x14ac:dyDescent="0.25">
      <c r="A129" s="23"/>
      <c r="B129" s="15"/>
      <c r="C129" s="11"/>
      <c r="D129" s="6"/>
      <c r="E129" s="44"/>
      <c r="F129" s="45"/>
      <c r="G129" s="76"/>
      <c r="H129" s="76"/>
      <c r="I129" s="76"/>
      <c r="J129" s="76"/>
      <c r="K129" s="46"/>
      <c r="L129" s="69"/>
    </row>
    <row r="130" spans="1:12" ht="14.4" x14ac:dyDescent="0.3">
      <c r="A130" s="24"/>
      <c r="B130" s="17"/>
      <c r="C130" s="8"/>
      <c r="D130" s="18" t="s">
        <v>33</v>
      </c>
      <c r="E130" s="9"/>
      <c r="F130" s="19">
        <f>SUM(F122:F129)</f>
        <v>0</v>
      </c>
      <c r="G130" s="77">
        <f>SUM(G122:G129)</f>
        <v>0</v>
      </c>
      <c r="H130" s="77">
        <f>SUM(H122:H129)</f>
        <v>0</v>
      </c>
      <c r="I130" s="77">
        <f>SUM(I122:I129)</f>
        <v>0</v>
      </c>
      <c r="J130" s="77">
        <f>SUM(J122:J129)</f>
        <v>0</v>
      </c>
      <c r="K130" s="25"/>
      <c r="L130" s="70">
        <f ca="1">SUM(L128:L130)</f>
        <v>0</v>
      </c>
    </row>
    <row r="131" spans="1:12" ht="15.75" customHeight="1" thickBot="1" x14ac:dyDescent="0.3">
      <c r="A131" s="29">
        <f>A114</f>
        <v>2</v>
      </c>
      <c r="B131" s="30">
        <f>B114</f>
        <v>2</v>
      </c>
      <c r="C131" s="90" t="s">
        <v>4</v>
      </c>
      <c r="D131" s="91"/>
      <c r="E131" s="31"/>
      <c r="F131" s="32">
        <f>F121+F130</f>
        <v>540</v>
      </c>
      <c r="G131" s="78">
        <f>G121+G130</f>
        <v>20.96</v>
      </c>
      <c r="H131" s="78">
        <f>H121+H130</f>
        <v>22.59</v>
      </c>
      <c r="I131" s="78">
        <f>I121+I130</f>
        <v>95.47</v>
      </c>
      <c r="J131" s="78">
        <f>J121+J130</f>
        <v>676.31</v>
      </c>
      <c r="K131" s="33"/>
      <c r="L131" s="60">
        <f>SUM(L114,L115,L116,L117)</f>
        <v>111</v>
      </c>
    </row>
    <row r="132" spans="1:12" ht="15" thickBot="1" x14ac:dyDescent="0.35">
      <c r="A132" s="20">
        <v>2</v>
      </c>
      <c r="B132" s="21">
        <v>3</v>
      </c>
      <c r="C132" s="22" t="s">
        <v>20</v>
      </c>
      <c r="D132" s="5" t="s">
        <v>21</v>
      </c>
      <c r="E132" s="54" t="s">
        <v>94</v>
      </c>
      <c r="F132" s="55">
        <v>215</v>
      </c>
      <c r="G132" s="71">
        <v>11.77</v>
      </c>
      <c r="H132" s="71">
        <v>17.87</v>
      </c>
      <c r="I132" s="71">
        <v>39.799999999999997</v>
      </c>
      <c r="J132" s="71">
        <v>360.9</v>
      </c>
      <c r="K132" s="56" t="s">
        <v>55</v>
      </c>
      <c r="L132" s="67">
        <v>49.32</v>
      </c>
    </row>
    <row r="133" spans="1:12" ht="14.4" x14ac:dyDescent="0.3">
      <c r="A133" s="23"/>
      <c r="B133" s="15"/>
      <c r="C133" s="11"/>
      <c r="D133" s="5" t="s">
        <v>21</v>
      </c>
      <c r="E133" s="57"/>
      <c r="F133" s="58"/>
      <c r="G133" s="72"/>
      <c r="H133" s="72"/>
      <c r="I133" s="72"/>
      <c r="J133" s="72"/>
      <c r="K133" s="59"/>
      <c r="L133" s="68"/>
    </row>
    <row r="134" spans="1:12" ht="14.4" x14ac:dyDescent="0.3">
      <c r="A134" s="23"/>
      <c r="B134" s="15"/>
      <c r="C134" s="11"/>
      <c r="D134" s="7" t="s">
        <v>22</v>
      </c>
      <c r="E134" s="57" t="s">
        <v>47</v>
      </c>
      <c r="F134" s="58">
        <v>200</v>
      </c>
      <c r="G134" s="72">
        <v>4.26</v>
      </c>
      <c r="H134" s="72">
        <v>2.98</v>
      </c>
      <c r="I134" s="72">
        <v>11.94</v>
      </c>
      <c r="J134" s="72">
        <v>112.3</v>
      </c>
      <c r="K134" s="59" t="s">
        <v>70</v>
      </c>
      <c r="L134" s="68">
        <v>24.4</v>
      </c>
    </row>
    <row r="135" spans="1:12" ht="14.4" x14ac:dyDescent="0.3">
      <c r="A135" s="23"/>
      <c r="B135" s="15"/>
      <c r="C135" s="11"/>
      <c r="D135" s="7" t="s">
        <v>23</v>
      </c>
      <c r="E135" s="57" t="s">
        <v>41</v>
      </c>
      <c r="F135" s="58">
        <v>60</v>
      </c>
      <c r="G135" s="72">
        <v>4.5599999999999996</v>
      </c>
      <c r="H135" s="72">
        <v>0.54</v>
      </c>
      <c r="I135" s="72">
        <v>25.82</v>
      </c>
      <c r="J135" s="72">
        <v>128</v>
      </c>
      <c r="K135" s="59" t="s">
        <v>68</v>
      </c>
      <c r="L135" s="68">
        <v>8.2799999999999994</v>
      </c>
    </row>
    <row r="136" spans="1:12" ht="14.4" x14ac:dyDescent="0.3">
      <c r="A136" s="23"/>
      <c r="B136" s="15"/>
      <c r="C136" s="11"/>
      <c r="D136" s="7" t="s">
        <v>24</v>
      </c>
      <c r="E136" s="57" t="s">
        <v>86</v>
      </c>
      <c r="F136" s="58">
        <v>100</v>
      </c>
      <c r="G136" s="72">
        <v>0.4</v>
      </c>
      <c r="H136" s="72">
        <v>0.4</v>
      </c>
      <c r="I136" s="72">
        <v>18.350000000000001</v>
      </c>
      <c r="J136" s="72">
        <v>72.88</v>
      </c>
      <c r="K136" s="59" t="s">
        <v>72</v>
      </c>
      <c r="L136" s="68">
        <v>29</v>
      </c>
    </row>
    <row r="137" spans="1:12" ht="14.4" x14ac:dyDescent="0.3">
      <c r="A137" s="23"/>
      <c r="B137" s="15"/>
      <c r="C137" s="11"/>
      <c r="D137" s="7" t="s">
        <v>26</v>
      </c>
      <c r="E137" s="44"/>
      <c r="F137" s="45"/>
      <c r="G137" s="76"/>
      <c r="H137" s="76"/>
      <c r="I137" s="76"/>
      <c r="J137" s="76"/>
      <c r="K137" s="46"/>
      <c r="L137" s="69"/>
    </row>
    <row r="138" spans="1:12" ht="15" x14ac:dyDescent="0.25">
      <c r="A138" s="23"/>
      <c r="B138" s="15"/>
      <c r="C138" s="11"/>
      <c r="D138" s="6"/>
      <c r="E138" s="44"/>
      <c r="F138" s="45"/>
      <c r="G138" s="76"/>
      <c r="H138" s="76"/>
      <c r="I138" s="76"/>
      <c r="J138" s="76"/>
      <c r="K138" s="46"/>
      <c r="L138" s="69"/>
    </row>
    <row r="139" spans="1:12" ht="14.4" x14ac:dyDescent="0.3">
      <c r="A139" s="24"/>
      <c r="B139" s="17"/>
      <c r="C139" s="8"/>
      <c r="D139" s="18" t="s">
        <v>33</v>
      </c>
      <c r="E139" s="9"/>
      <c r="F139" s="19">
        <f>SUM(F132:F138)</f>
        <v>575</v>
      </c>
      <c r="G139" s="77">
        <f>SUM(G132:G138)</f>
        <v>20.99</v>
      </c>
      <c r="H139" s="77">
        <f>SUM(H132:H138)</f>
        <v>21.79</v>
      </c>
      <c r="I139" s="77">
        <f>SUM(I132:I138)</f>
        <v>95.91</v>
      </c>
      <c r="J139" s="77">
        <f>SUM(J132:J138)</f>
        <v>674.08</v>
      </c>
      <c r="K139" s="25"/>
      <c r="L139" s="70">
        <f>SUM(L132:L138)</f>
        <v>111</v>
      </c>
    </row>
    <row r="140" spans="1:12" ht="14.4" x14ac:dyDescent="0.3">
      <c r="A140" s="26">
        <f>A132</f>
        <v>2</v>
      </c>
      <c r="B140" s="13">
        <f>B132</f>
        <v>3</v>
      </c>
      <c r="C140" s="10" t="s">
        <v>25</v>
      </c>
      <c r="D140" s="7" t="s">
        <v>26</v>
      </c>
      <c r="E140" s="44"/>
      <c r="F140" s="45"/>
      <c r="G140" s="76"/>
      <c r="H140" s="76"/>
      <c r="I140" s="76"/>
      <c r="J140" s="76"/>
      <c r="K140" s="46"/>
      <c r="L140" s="69"/>
    </row>
    <row r="141" spans="1:12" ht="14.4" x14ac:dyDescent="0.3">
      <c r="A141" s="23"/>
      <c r="B141" s="15"/>
      <c r="C141" s="11"/>
      <c r="D141" s="7" t="s">
        <v>27</v>
      </c>
      <c r="E141" s="44"/>
      <c r="F141" s="45"/>
      <c r="G141" s="76"/>
      <c r="H141" s="76"/>
      <c r="I141" s="76"/>
      <c r="J141" s="76"/>
      <c r="K141" s="46"/>
      <c r="L141" s="69"/>
    </row>
    <row r="142" spans="1:12" ht="14.4" x14ac:dyDescent="0.3">
      <c r="A142" s="23"/>
      <c r="B142" s="15"/>
      <c r="C142" s="11"/>
      <c r="D142" s="7" t="s">
        <v>28</v>
      </c>
      <c r="E142" s="44"/>
      <c r="F142" s="45"/>
      <c r="G142" s="76"/>
      <c r="H142" s="76"/>
      <c r="I142" s="76"/>
      <c r="J142" s="76"/>
      <c r="K142" s="46"/>
      <c r="L142" s="69"/>
    </row>
    <row r="143" spans="1:12" ht="14.4" x14ac:dyDescent="0.3">
      <c r="A143" s="23"/>
      <c r="B143" s="15"/>
      <c r="C143" s="11"/>
      <c r="D143" s="7" t="s">
        <v>29</v>
      </c>
      <c r="E143" s="44"/>
      <c r="F143" s="45"/>
      <c r="G143" s="76"/>
      <c r="H143" s="76"/>
      <c r="I143" s="76"/>
      <c r="J143" s="76"/>
      <c r="K143" s="46"/>
      <c r="L143" s="69"/>
    </row>
    <row r="144" spans="1:12" ht="14.4" x14ac:dyDescent="0.3">
      <c r="A144" s="23"/>
      <c r="B144" s="15"/>
      <c r="C144" s="11"/>
      <c r="D144" s="7" t="s">
        <v>30</v>
      </c>
      <c r="E144" s="44"/>
      <c r="F144" s="45"/>
      <c r="G144" s="76"/>
      <c r="H144" s="76"/>
      <c r="I144" s="76"/>
      <c r="J144" s="76"/>
      <c r="K144" s="46"/>
      <c r="L144" s="69"/>
    </row>
    <row r="145" spans="1:12" ht="14.4" x14ac:dyDescent="0.3">
      <c r="A145" s="23"/>
      <c r="B145" s="15"/>
      <c r="C145" s="11"/>
      <c r="D145" s="7" t="s">
        <v>31</v>
      </c>
      <c r="E145" s="44"/>
      <c r="F145" s="45"/>
      <c r="G145" s="76"/>
      <c r="H145" s="76"/>
      <c r="I145" s="76"/>
      <c r="J145" s="76"/>
      <c r="K145" s="46"/>
      <c r="L145" s="69"/>
    </row>
    <row r="146" spans="1:12" ht="14.4" x14ac:dyDescent="0.3">
      <c r="A146" s="23"/>
      <c r="B146" s="15"/>
      <c r="C146" s="11"/>
      <c r="D146" s="7" t="s">
        <v>32</v>
      </c>
      <c r="E146" s="44"/>
      <c r="F146" s="45"/>
      <c r="G146" s="76"/>
      <c r="H146" s="76"/>
      <c r="I146" s="76"/>
      <c r="J146" s="76"/>
      <c r="K146" s="46"/>
      <c r="L146" s="69"/>
    </row>
    <row r="147" spans="1:12" ht="15" x14ac:dyDescent="0.25">
      <c r="A147" s="23"/>
      <c r="B147" s="15"/>
      <c r="C147" s="11"/>
      <c r="D147" s="6"/>
      <c r="E147" s="44"/>
      <c r="F147" s="45"/>
      <c r="G147" s="76"/>
      <c r="H147" s="76"/>
      <c r="I147" s="76"/>
      <c r="J147" s="76"/>
      <c r="K147" s="46"/>
      <c r="L147" s="69"/>
    </row>
    <row r="148" spans="1:12" ht="14.4" x14ac:dyDescent="0.3">
      <c r="A148" s="24"/>
      <c r="B148" s="17"/>
      <c r="C148" s="8"/>
      <c r="D148" s="18" t="s">
        <v>33</v>
      </c>
      <c r="E148" s="9"/>
      <c r="F148" s="19">
        <f>SUM(F140:F147)</f>
        <v>0</v>
      </c>
      <c r="G148" s="77">
        <f>SUM(G140:G147)</f>
        <v>0</v>
      </c>
      <c r="H148" s="77">
        <f>SUM(H140:H147)</f>
        <v>0</v>
      </c>
      <c r="I148" s="77">
        <f>SUM(I140:I147)</f>
        <v>0</v>
      </c>
      <c r="J148" s="77">
        <f>SUM(J140:J147)</f>
        <v>0</v>
      </c>
      <c r="K148" s="25"/>
      <c r="L148" s="70">
        <f ca="1">SUM(L146:L148)</f>
        <v>0</v>
      </c>
    </row>
    <row r="149" spans="1:12" ht="15.75" customHeight="1" thickBot="1" x14ac:dyDescent="0.3">
      <c r="A149" s="29">
        <f>A132</f>
        <v>2</v>
      </c>
      <c r="B149" s="30">
        <f>B132</f>
        <v>3</v>
      </c>
      <c r="C149" s="90" t="s">
        <v>4</v>
      </c>
      <c r="D149" s="91"/>
      <c r="E149" s="37"/>
      <c r="F149" s="32">
        <f>F139+F148</f>
        <v>575</v>
      </c>
      <c r="G149" s="78">
        <f>G139+G148</f>
        <v>20.99</v>
      </c>
      <c r="H149" s="78">
        <f>H139+H148</f>
        <v>21.79</v>
      </c>
      <c r="I149" s="78">
        <f>I139+I148</f>
        <v>95.91</v>
      </c>
      <c r="J149" s="78">
        <f>J139+J148</f>
        <v>674.08</v>
      </c>
      <c r="K149" s="33"/>
      <c r="L149" s="60">
        <f>SUM(L132,L133,L134,L135,L136)</f>
        <v>111</v>
      </c>
    </row>
    <row r="150" spans="1:12" ht="27" thickBot="1" x14ac:dyDescent="0.35">
      <c r="A150" s="14">
        <v>2</v>
      </c>
      <c r="B150" s="15">
        <v>4</v>
      </c>
      <c r="C150" s="22" t="s">
        <v>20</v>
      </c>
      <c r="D150" s="53" t="s">
        <v>21</v>
      </c>
      <c r="E150" s="54" t="s">
        <v>80</v>
      </c>
      <c r="F150" s="55">
        <v>200</v>
      </c>
      <c r="G150" s="71">
        <v>9.1999999999999993</v>
      </c>
      <c r="H150" s="71">
        <v>14.64</v>
      </c>
      <c r="I150" s="71">
        <v>23.51</v>
      </c>
      <c r="J150" s="71">
        <v>293.08</v>
      </c>
      <c r="K150" s="56" t="s">
        <v>81</v>
      </c>
      <c r="L150" s="67">
        <v>84.18</v>
      </c>
    </row>
    <row r="151" spans="1:12" ht="14.4" x14ac:dyDescent="0.3">
      <c r="A151" s="14"/>
      <c r="B151" s="15"/>
      <c r="C151" s="11"/>
      <c r="D151" s="53" t="s">
        <v>21</v>
      </c>
      <c r="E151" s="57" t="s">
        <v>49</v>
      </c>
      <c r="F151" s="58">
        <v>180</v>
      </c>
      <c r="G151" s="72">
        <v>6.77</v>
      </c>
      <c r="H151" s="72">
        <v>6.73</v>
      </c>
      <c r="I151" s="72">
        <v>41.7</v>
      </c>
      <c r="J151" s="72">
        <v>239.8</v>
      </c>
      <c r="K151" s="59" t="s">
        <v>63</v>
      </c>
      <c r="L151" s="68">
        <v>15.4</v>
      </c>
    </row>
    <row r="152" spans="1:12" ht="14.4" x14ac:dyDescent="0.3">
      <c r="A152" s="14"/>
      <c r="B152" s="15"/>
      <c r="C152" s="11"/>
      <c r="D152" s="7" t="s">
        <v>22</v>
      </c>
      <c r="E152" s="57" t="s">
        <v>82</v>
      </c>
      <c r="F152" s="58">
        <v>210</v>
      </c>
      <c r="G152" s="72">
        <v>7.0000000000000007E-2</v>
      </c>
      <c r="H152" s="72">
        <v>0.2</v>
      </c>
      <c r="I152" s="72">
        <v>10.01</v>
      </c>
      <c r="J152" s="72">
        <v>46</v>
      </c>
      <c r="K152" s="59" t="s">
        <v>73</v>
      </c>
      <c r="L152" s="68">
        <v>3.1</v>
      </c>
    </row>
    <row r="153" spans="1:12" ht="14.4" x14ac:dyDescent="0.3">
      <c r="A153" s="14"/>
      <c r="B153" s="15"/>
      <c r="C153" s="11"/>
      <c r="D153" s="7" t="s">
        <v>23</v>
      </c>
      <c r="E153" s="57" t="s">
        <v>59</v>
      </c>
      <c r="F153" s="58">
        <v>60</v>
      </c>
      <c r="G153" s="72">
        <v>3.96</v>
      </c>
      <c r="H153" s="72">
        <v>0.72</v>
      </c>
      <c r="I153" s="72">
        <v>20.52</v>
      </c>
      <c r="J153" s="72">
        <v>99.24</v>
      </c>
      <c r="K153" s="59" t="s">
        <v>58</v>
      </c>
      <c r="L153" s="68">
        <v>8.32</v>
      </c>
    </row>
    <row r="154" spans="1:12" ht="14.4" x14ac:dyDescent="0.3">
      <c r="A154" s="14"/>
      <c r="B154" s="15"/>
      <c r="C154" s="11"/>
      <c r="D154" s="7" t="s">
        <v>24</v>
      </c>
      <c r="E154" s="44"/>
      <c r="F154" s="45"/>
      <c r="G154" s="76"/>
      <c r="H154" s="76"/>
      <c r="I154" s="76"/>
      <c r="J154" s="76"/>
      <c r="K154" s="46"/>
      <c r="L154" s="69"/>
    </row>
    <row r="155" spans="1:12" ht="14.4" x14ac:dyDescent="0.3">
      <c r="A155" s="14"/>
      <c r="B155" s="15"/>
      <c r="C155" s="11"/>
      <c r="D155" s="7" t="s">
        <v>26</v>
      </c>
      <c r="E155" s="44"/>
      <c r="F155" s="45"/>
      <c r="G155" s="76"/>
      <c r="H155" s="76"/>
      <c r="I155" s="76"/>
      <c r="J155" s="76"/>
      <c r="K155" s="46"/>
      <c r="L155" s="69"/>
    </row>
    <row r="156" spans="1:12" ht="15" x14ac:dyDescent="0.25">
      <c r="A156" s="14"/>
      <c r="B156" s="15"/>
      <c r="C156" s="11"/>
      <c r="D156" s="6"/>
      <c r="E156" s="44"/>
      <c r="F156" s="45"/>
      <c r="G156" s="76"/>
      <c r="H156" s="76"/>
      <c r="I156" s="76"/>
      <c r="J156" s="76"/>
      <c r="K156" s="46"/>
      <c r="L156" s="69"/>
    </row>
    <row r="157" spans="1:12" ht="14.4" x14ac:dyDescent="0.3">
      <c r="A157" s="16"/>
      <c r="B157" s="17"/>
      <c r="C157" s="8"/>
      <c r="D157" s="18" t="s">
        <v>33</v>
      </c>
      <c r="E157" s="9"/>
      <c r="F157" s="19">
        <f>SUM(F150:F156)</f>
        <v>650</v>
      </c>
      <c r="G157" s="77">
        <f>SUM(G150:G156)</f>
        <v>20</v>
      </c>
      <c r="H157" s="77">
        <f>SUM(H150:H156)</f>
        <v>22.29</v>
      </c>
      <c r="I157" s="77">
        <f>SUM(I150:I156)</f>
        <v>95.740000000000009</v>
      </c>
      <c r="J157" s="77">
        <f>SUM(J150:J156)</f>
        <v>678.12</v>
      </c>
      <c r="K157" s="25"/>
      <c r="L157" s="70">
        <f>SUM(L150:L156)</f>
        <v>111</v>
      </c>
    </row>
    <row r="158" spans="1:12" ht="14.4" x14ac:dyDescent="0.3">
      <c r="A158" s="13">
        <f>A150</f>
        <v>2</v>
      </c>
      <c r="B158" s="13">
        <f>B150</f>
        <v>4</v>
      </c>
      <c r="C158" s="10" t="s">
        <v>25</v>
      </c>
      <c r="D158" s="7" t="s">
        <v>26</v>
      </c>
      <c r="E158" s="44"/>
      <c r="F158" s="45"/>
      <c r="G158" s="76"/>
      <c r="H158" s="76"/>
      <c r="I158" s="76"/>
      <c r="J158" s="76"/>
      <c r="K158" s="46"/>
      <c r="L158" s="69"/>
    </row>
    <row r="159" spans="1:12" ht="14.4" x14ac:dyDescent="0.3">
      <c r="A159" s="14"/>
      <c r="B159" s="15"/>
      <c r="C159" s="11"/>
      <c r="D159" s="7" t="s">
        <v>27</v>
      </c>
      <c r="E159" s="44"/>
      <c r="F159" s="45"/>
      <c r="G159" s="76"/>
      <c r="H159" s="76"/>
      <c r="I159" s="76"/>
      <c r="J159" s="76"/>
      <c r="K159" s="46"/>
      <c r="L159" s="69"/>
    </row>
    <row r="160" spans="1:12" ht="14.4" x14ac:dyDescent="0.3">
      <c r="A160" s="14"/>
      <c r="B160" s="15"/>
      <c r="C160" s="11"/>
      <c r="D160" s="7" t="s">
        <v>28</v>
      </c>
      <c r="E160" s="44"/>
      <c r="F160" s="45"/>
      <c r="G160" s="76"/>
      <c r="H160" s="76"/>
      <c r="I160" s="76"/>
      <c r="J160" s="76"/>
      <c r="K160" s="46"/>
      <c r="L160" s="69"/>
    </row>
    <row r="161" spans="1:12" ht="14.4" x14ac:dyDescent="0.3">
      <c r="A161" s="14"/>
      <c r="B161" s="15"/>
      <c r="C161" s="11"/>
      <c r="D161" s="7" t="s">
        <v>29</v>
      </c>
      <c r="E161" s="44"/>
      <c r="F161" s="45"/>
      <c r="G161" s="76"/>
      <c r="H161" s="76"/>
      <c r="I161" s="76"/>
      <c r="J161" s="76"/>
      <c r="K161" s="46"/>
      <c r="L161" s="69"/>
    </row>
    <row r="162" spans="1:12" ht="14.4" x14ac:dyDescent="0.3">
      <c r="A162" s="14"/>
      <c r="B162" s="15"/>
      <c r="C162" s="11"/>
      <c r="D162" s="7" t="s">
        <v>30</v>
      </c>
      <c r="E162" s="44"/>
      <c r="F162" s="45"/>
      <c r="G162" s="76"/>
      <c r="H162" s="76"/>
      <c r="I162" s="76"/>
      <c r="J162" s="76"/>
      <c r="K162" s="46"/>
      <c r="L162" s="69"/>
    </row>
    <row r="163" spans="1:12" ht="14.4" x14ac:dyDescent="0.3">
      <c r="A163" s="14"/>
      <c r="B163" s="15"/>
      <c r="C163" s="11"/>
      <c r="D163" s="7" t="s">
        <v>31</v>
      </c>
      <c r="E163" s="44"/>
      <c r="F163" s="45"/>
      <c r="G163" s="76"/>
      <c r="H163" s="76"/>
      <c r="I163" s="76"/>
      <c r="J163" s="76"/>
      <c r="K163" s="46"/>
      <c r="L163" s="69"/>
    </row>
    <row r="164" spans="1:12" ht="14.4" x14ac:dyDescent="0.3">
      <c r="A164" s="14"/>
      <c r="B164" s="15"/>
      <c r="C164" s="11"/>
      <c r="D164" s="7" t="s">
        <v>32</v>
      </c>
      <c r="E164" s="44"/>
      <c r="F164" s="45"/>
      <c r="G164" s="76"/>
      <c r="H164" s="76"/>
      <c r="I164" s="76"/>
      <c r="J164" s="76"/>
      <c r="K164" s="46"/>
      <c r="L164" s="69"/>
    </row>
    <row r="165" spans="1:12" ht="15" x14ac:dyDescent="0.25">
      <c r="A165" s="14"/>
      <c r="B165" s="15"/>
      <c r="C165" s="11"/>
      <c r="D165" s="6"/>
      <c r="E165" s="44"/>
      <c r="F165" s="45"/>
      <c r="G165" s="76"/>
      <c r="H165" s="76"/>
      <c r="I165" s="76"/>
      <c r="J165" s="76"/>
      <c r="K165" s="46"/>
      <c r="L165" s="69"/>
    </row>
    <row r="166" spans="1:12" ht="14.4" x14ac:dyDescent="0.3">
      <c r="A166" s="16"/>
      <c r="B166" s="17"/>
      <c r="C166" s="8"/>
      <c r="D166" s="18" t="s">
        <v>33</v>
      </c>
      <c r="E166" s="9"/>
      <c r="F166" s="19">
        <f>SUM(F158:F165)</f>
        <v>0</v>
      </c>
      <c r="G166" s="77">
        <f>SUM(G158:G165)</f>
        <v>0</v>
      </c>
      <c r="H166" s="77">
        <f>SUM(H158:H165)</f>
        <v>0</v>
      </c>
      <c r="I166" s="77">
        <f>SUM(I158:I165)</f>
        <v>0</v>
      </c>
      <c r="J166" s="77">
        <f>SUM(J158:J165)</f>
        <v>0</v>
      </c>
      <c r="K166" s="25"/>
      <c r="L166" s="70">
        <f ca="1">SUM(L164:L166)</f>
        <v>0</v>
      </c>
    </row>
    <row r="167" spans="1:12" ht="15.75" customHeight="1" thickBot="1" x14ac:dyDescent="0.3">
      <c r="A167" s="34">
        <f>A150</f>
        <v>2</v>
      </c>
      <c r="B167" s="34">
        <f>B150</f>
        <v>4</v>
      </c>
      <c r="C167" s="90" t="s">
        <v>4</v>
      </c>
      <c r="D167" s="91"/>
      <c r="E167" s="31"/>
      <c r="F167" s="32">
        <f>F157+F166</f>
        <v>650</v>
      </c>
      <c r="G167" s="78">
        <f>G157+G166</f>
        <v>20</v>
      </c>
      <c r="H167" s="78">
        <f>H157+H166</f>
        <v>22.29</v>
      </c>
      <c r="I167" s="78">
        <f>I157+I166</f>
        <v>95.740000000000009</v>
      </c>
      <c r="J167" s="78">
        <f>J157+J166</f>
        <v>678.12</v>
      </c>
      <c r="K167" s="32"/>
      <c r="L167" s="60">
        <f>SUM(L150,L151,L152,L153)</f>
        <v>111</v>
      </c>
    </row>
    <row r="168" spans="1:12" ht="15" thickBot="1" x14ac:dyDescent="0.35">
      <c r="A168" s="20">
        <v>2</v>
      </c>
      <c r="B168" s="21">
        <v>5</v>
      </c>
      <c r="C168" s="22" t="s">
        <v>20</v>
      </c>
      <c r="D168" s="5" t="s">
        <v>21</v>
      </c>
      <c r="E168" s="54" t="s">
        <v>95</v>
      </c>
      <c r="F168" s="55">
        <v>210</v>
      </c>
      <c r="G168" s="71">
        <v>8.19</v>
      </c>
      <c r="H168" s="71">
        <v>11.89</v>
      </c>
      <c r="I168" s="71">
        <v>26.45</v>
      </c>
      <c r="J168" s="71">
        <v>256.2</v>
      </c>
      <c r="K168" s="56" t="s">
        <v>83</v>
      </c>
      <c r="L168" s="67">
        <v>45.32</v>
      </c>
    </row>
    <row r="169" spans="1:12" ht="14.4" x14ac:dyDescent="0.3">
      <c r="A169" s="23"/>
      <c r="B169" s="15"/>
      <c r="C169" s="11"/>
      <c r="D169" s="5" t="s">
        <v>21</v>
      </c>
      <c r="E169" s="57" t="s">
        <v>65</v>
      </c>
      <c r="F169" s="58">
        <v>100</v>
      </c>
      <c r="G169" s="72">
        <v>4</v>
      </c>
      <c r="H169" s="72">
        <v>7</v>
      </c>
      <c r="I169" s="72">
        <v>31</v>
      </c>
      <c r="J169" s="72">
        <v>190</v>
      </c>
      <c r="K169" s="59" t="s">
        <v>54</v>
      </c>
      <c r="L169" s="68">
        <v>33</v>
      </c>
    </row>
    <row r="170" spans="1:12" ht="14.4" x14ac:dyDescent="0.3">
      <c r="A170" s="23"/>
      <c r="B170" s="15"/>
      <c r="C170" s="11"/>
      <c r="D170" s="7" t="s">
        <v>22</v>
      </c>
      <c r="E170" s="57" t="s">
        <v>66</v>
      </c>
      <c r="F170" s="58">
        <v>200</v>
      </c>
      <c r="G170" s="72">
        <v>4.08</v>
      </c>
      <c r="H170" s="72">
        <v>3.54</v>
      </c>
      <c r="I170" s="72">
        <v>12.5</v>
      </c>
      <c r="J170" s="72">
        <v>106.2</v>
      </c>
      <c r="K170" s="59" t="s">
        <v>67</v>
      </c>
      <c r="L170" s="68">
        <v>24.4</v>
      </c>
    </row>
    <row r="171" spans="1:12" ht="14.4" x14ac:dyDescent="0.3">
      <c r="A171" s="23"/>
      <c r="B171" s="15"/>
      <c r="C171" s="11"/>
      <c r="D171" s="7" t="s">
        <v>23</v>
      </c>
      <c r="E171" s="57" t="s">
        <v>41</v>
      </c>
      <c r="F171" s="58">
        <v>60</v>
      </c>
      <c r="G171" s="72">
        <v>4.5599999999999996</v>
      </c>
      <c r="H171" s="72">
        <v>0.54</v>
      </c>
      <c r="I171" s="72">
        <v>25.82</v>
      </c>
      <c r="J171" s="72">
        <v>128</v>
      </c>
      <c r="K171" s="59" t="s">
        <v>68</v>
      </c>
      <c r="L171" s="68">
        <v>8.2799999999999994</v>
      </c>
    </row>
    <row r="172" spans="1:12" ht="14.4" x14ac:dyDescent="0.3">
      <c r="A172" s="23"/>
      <c r="B172" s="15"/>
      <c r="C172" s="11"/>
      <c r="D172" s="7" t="s">
        <v>24</v>
      </c>
      <c r="E172" s="63"/>
      <c r="F172" s="45"/>
      <c r="G172" s="74"/>
      <c r="H172" s="74"/>
      <c r="I172" s="74"/>
      <c r="J172" s="75"/>
      <c r="K172" s="59"/>
      <c r="L172" s="65"/>
    </row>
    <row r="173" spans="1:12" ht="14.4" x14ac:dyDescent="0.3">
      <c r="A173" s="23"/>
      <c r="B173" s="15"/>
      <c r="C173" s="11"/>
      <c r="D173" s="7" t="s">
        <v>26</v>
      </c>
      <c r="E173" s="44"/>
      <c r="F173" s="45"/>
      <c r="G173" s="76"/>
      <c r="H173" s="76"/>
      <c r="I173" s="76"/>
      <c r="J173" s="76"/>
      <c r="K173" s="46"/>
      <c r="L173" s="69"/>
    </row>
    <row r="174" spans="1:12" ht="15" x14ac:dyDescent="0.25">
      <c r="A174" s="23"/>
      <c r="B174" s="15"/>
      <c r="C174" s="11"/>
      <c r="D174" s="6"/>
      <c r="E174" s="44"/>
      <c r="F174" s="45"/>
      <c r="G174" s="76"/>
      <c r="H174" s="76"/>
      <c r="I174" s="76"/>
      <c r="J174" s="76"/>
      <c r="K174" s="46"/>
      <c r="L174" s="69"/>
    </row>
    <row r="175" spans="1:12" ht="14.4" x14ac:dyDescent="0.3">
      <c r="A175" s="24"/>
      <c r="B175" s="17"/>
      <c r="C175" s="8"/>
      <c r="D175" s="18" t="s">
        <v>33</v>
      </c>
      <c r="E175" s="9"/>
      <c r="F175" s="19">
        <f>SUM(F168:F174)</f>
        <v>570</v>
      </c>
      <c r="G175" s="77">
        <f t="shared" ref="G175:J175" si="15">SUM(G168:G174)</f>
        <v>20.83</v>
      </c>
      <c r="H175" s="77">
        <f t="shared" si="15"/>
        <v>22.97</v>
      </c>
      <c r="I175" s="77">
        <f t="shared" si="15"/>
        <v>95.77000000000001</v>
      </c>
      <c r="J175" s="77">
        <f t="shared" si="15"/>
        <v>680.4</v>
      </c>
      <c r="K175" s="25"/>
      <c r="L175" s="70">
        <f t="shared" ref="L175" si="16">SUM(L168:L174)</f>
        <v>111</v>
      </c>
    </row>
    <row r="176" spans="1:12" ht="14.4" x14ac:dyDescent="0.3">
      <c r="A176" s="26">
        <f>A168</f>
        <v>2</v>
      </c>
      <c r="B176" s="13">
        <f>B168</f>
        <v>5</v>
      </c>
      <c r="C176" s="10" t="s">
        <v>25</v>
      </c>
      <c r="D176" s="7" t="s">
        <v>26</v>
      </c>
      <c r="E176" s="44"/>
      <c r="F176" s="45"/>
      <c r="G176" s="76"/>
      <c r="H176" s="76"/>
      <c r="I176" s="76"/>
      <c r="J176" s="76"/>
      <c r="K176" s="46"/>
      <c r="L176" s="69"/>
    </row>
    <row r="177" spans="1:12" ht="14.4" x14ac:dyDescent="0.3">
      <c r="A177" s="23"/>
      <c r="B177" s="15"/>
      <c r="C177" s="11"/>
      <c r="D177" s="7" t="s">
        <v>27</v>
      </c>
      <c r="E177" s="44"/>
      <c r="F177" s="45"/>
      <c r="G177" s="76"/>
      <c r="H177" s="76"/>
      <c r="I177" s="76"/>
      <c r="J177" s="76"/>
      <c r="K177" s="46"/>
      <c r="L177" s="69"/>
    </row>
    <row r="178" spans="1:12" ht="14.4" x14ac:dyDescent="0.3">
      <c r="A178" s="23"/>
      <c r="B178" s="15"/>
      <c r="C178" s="11"/>
      <c r="D178" s="7" t="s">
        <v>28</v>
      </c>
      <c r="E178" s="44"/>
      <c r="F178" s="45"/>
      <c r="G178" s="76"/>
      <c r="H178" s="76"/>
      <c r="I178" s="76"/>
      <c r="J178" s="76"/>
      <c r="K178" s="46"/>
      <c r="L178" s="69"/>
    </row>
    <row r="179" spans="1:12" ht="14.4" x14ac:dyDescent="0.3">
      <c r="A179" s="23"/>
      <c r="B179" s="15"/>
      <c r="C179" s="11"/>
      <c r="D179" s="7" t="s">
        <v>29</v>
      </c>
      <c r="E179" s="44"/>
      <c r="F179" s="45"/>
      <c r="G179" s="76"/>
      <c r="H179" s="76"/>
      <c r="I179" s="76"/>
      <c r="J179" s="76"/>
      <c r="K179" s="46"/>
      <c r="L179" s="69"/>
    </row>
    <row r="180" spans="1:12" ht="14.4" x14ac:dyDescent="0.3">
      <c r="A180" s="23"/>
      <c r="B180" s="15"/>
      <c r="C180" s="11"/>
      <c r="D180" s="7" t="s">
        <v>30</v>
      </c>
      <c r="E180" s="44"/>
      <c r="F180" s="45"/>
      <c r="G180" s="76"/>
      <c r="H180" s="76"/>
      <c r="I180" s="76"/>
      <c r="J180" s="76"/>
      <c r="K180" s="46"/>
      <c r="L180" s="69"/>
    </row>
    <row r="181" spans="1:12" ht="14.4" x14ac:dyDescent="0.3">
      <c r="A181" s="23"/>
      <c r="B181" s="15"/>
      <c r="C181" s="11"/>
      <c r="D181" s="7" t="s">
        <v>31</v>
      </c>
      <c r="E181" s="44"/>
      <c r="F181" s="45"/>
      <c r="G181" s="76"/>
      <c r="H181" s="76"/>
      <c r="I181" s="76"/>
      <c r="J181" s="76"/>
      <c r="K181" s="46"/>
      <c r="L181" s="69"/>
    </row>
    <row r="182" spans="1:12" ht="14.4" x14ac:dyDescent="0.3">
      <c r="A182" s="23"/>
      <c r="B182" s="15"/>
      <c r="C182" s="11"/>
      <c r="D182" s="7" t="s">
        <v>32</v>
      </c>
      <c r="E182" s="44"/>
      <c r="F182" s="45"/>
      <c r="G182" s="76"/>
      <c r="H182" s="76"/>
      <c r="I182" s="76"/>
      <c r="J182" s="76"/>
      <c r="K182" s="46"/>
      <c r="L182" s="69"/>
    </row>
    <row r="183" spans="1:12" ht="15" x14ac:dyDescent="0.25">
      <c r="A183" s="23"/>
      <c r="B183" s="15"/>
      <c r="C183" s="11"/>
      <c r="D183" s="6"/>
      <c r="E183" s="44"/>
      <c r="F183" s="45"/>
      <c r="G183" s="76"/>
      <c r="H183" s="76"/>
      <c r="I183" s="76"/>
      <c r="J183" s="76"/>
      <c r="K183" s="46"/>
      <c r="L183" s="69"/>
    </row>
    <row r="184" spans="1:12" ht="14.4" x14ac:dyDescent="0.3">
      <c r="A184" s="24"/>
      <c r="B184" s="17"/>
      <c r="C184" s="8"/>
      <c r="D184" s="18" t="s">
        <v>33</v>
      </c>
      <c r="E184" s="9"/>
      <c r="F184" s="19">
        <f>SUM(F176:F183)</f>
        <v>0</v>
      </c>
      <c r="G184" s="77">
        <f>SUM(G176:G183)</f>
        <v>0</v>
      </c>
      <c r="H184" s="77">
        <f>SUM(H176:H183)</f>
        <v>0</v>
      </c>
      <c r="I184" s="77">
        <f>SUM(I176:I183)</f>
        <v>0</v>
      </c>
      <c r="J184" s="77">
        <f>SUM(J176:J183)</f>
        <v>0</v>
      </c>
      <c r="K184" s="25"/>
      <c r="L184" s="70">
        <f ca="1">SUM(L182:L184)</f>
        <v>0</v>
      </c>
    </row>
    <row r="185" spans="1:12" ht="15.75" customHeight="1" thickBot="1" x14ac:dyDescent="0.3">
      <c r="A185" s="29">
        <f>A168</f>
        <v>2</v>
      </c>
      <c r="B185" s="30">
        <f>B168</f>
        <v>5</v>
      </c>
      <c r="C185" s="90" t="s">
        <v>4</v>
      </c>
      <c r="D185" s="91"/>
      <c r="E185" s="31"/>
      <c r="F185" s="32">
        <f>F175+F184</f>
        <v>570</v>
      </c>
      <c r="G185" s="78">
        <f t="shared" ref="G185:J185" si="17">G175+G184</f>
        <v>20.83</v>
      </c>
      <c r="H185" s="78">
        <f t="shared" si="17"/>
        <v>22.97</v>
      </c>
      <c r="I185" s="78">
        <f t="shared" si="17"/>
        <v>95.77000000000001</v>
      </c>
      <c r="J185" s="78">
        <f t="shared" si="17"/>
        <v>680.4</v>
      </c>
      <c r="K185" s="32"/>
      <c r="L185" s="60">
        <f>SUM(L168,L169,L170,L171)</f>
        <v>111</v>
      </c>
    </row>
    <row r="186" spans="1:12" ht="15" thickBot="1" x14ac:dyDescent="0.35">
      <c r="A186" s="20">
        <v>3</v>
      </c>
      <c r="B186" s="21">
        <v>1</v>
      </c>
      <c r="C186" s="22" t="s">
        <v>20</v>
      </c>
      <c r="D186" s="5" t="s">
        <v>21</v>
      </c>
      <c r="E186" s="54" t="s">
        <v>105</v>
      </c>
      <c r="F186" s="55">
        <v>200</v>
      </c>
      <c r="G186" s="71">
        <v>11.72</v>
      </c>
      <c r="H186" s="71">
        <v>13.82</v>
      </c>
      <c r="I186" s="71">
        <v>23.58</v>
      </c>
      <c r="J186" s="71">
        <v>301.25</v>
      </c>
      <c r="K186" s="56" t="s">
        <v>84</v>
      </c>
      <c r="L186" s="67">
        <v>60.54</v>
      </c>
    </row>
    <row r="187" spans="1:12" ht="14.4" x14ac:dyDescent="0.3">
      <c r="A187" s="23"/>
      <c r="B187" s="15"/>
      <c r="C187" s="11"/>
      <c r="D187" s="5" t="s">
        <v>21</v>
      </c>
      <c r="E187" s="44" t="s">
        <v>65</v>
      </c>
      <c r="F187" s="45">
        <v>100</v>
      </c>
      <c r="G187" s="76">
        <v>4</v>
      </c>
      <c r="H187" s="76">
        <v>7</v>
      </c>
      <c r="I187" s="76">
        <v>31</v>
      </c>
      <c r="J187" s="76">
        <v>190</v>
      </c>
      <c r="K187" s="46" t="s">
        <v>54</v>
      </c>
      <c r="L187" s="69">
        <v>33</v>
      </c>
    </row>
    <row r="188" spans="1:12" ht="14.4" x14ac:dyDescent="0.3">
      <c r="A188" s="23"/>
      <c r="B188" s="15"/>
      <c r="C188" s="11"/>
      <c r="D188" s="7" t="s">
        <v>22</v>
      </c>
      <c r="E188" s="57" t="s">
        <v>93</v>
      </c>
      <c r="F188" s="58">
        <v>210</v>
      </c>
      <c r="G188" s="72">
        <v>1.52</v>
      </c>
      <c r="H188" s="72">
        <v>1.35</v>
      </c>
      <c r="I188" s="72">
        <v>14.86</v>
      </c>
      <c r="J188" s="72">
        <v>61</v>
      </c>
      <c r="K188" s="59" t="s">
        <v>79</v>
      </c>
      <c r="L188" s="68">
        <v>9.18</v>
      </c>
    </row>
    <row r="189" spans="1:12" ht="14.4" x14ac:dyDescent="0.3">
      <c r="A189" s="23"/>
      <c r="B189" s="15"/>
      <c r="C189" s="11"/>
      <c r="D189" s="7" t="s">
        <v>23</v>
      </c>
      <c r="E189" s="57" t="s">
        <v>41</v>
      </c>
      <c r="F189" s="58">
        <v>60</v>
      </c>
      <c r="G189" s="72">
        <v>4.5599999999999996</v>
      </c>
      <c r="H189" s="72">
        <v>0.54</v>
      </c>
      <c r="I189" s="72">
        <v>25.82</v>
      </c>
      <c r="J189" s="72">
        <v>128</v>
      </c>
      <c r="K189" s="59" t="s">
        <v>68</v>
      </c>
      <c r="L189" s="68">
        <v>8.2799999999999994</v>
      </c>
    </row>
    <row r="190" spans="1:12" ht="14.4" x14ac:dyDescent="0.3">
      <c r="A190" s="23"/>
      <c r="B190" s="15"/>
      <c r="C190" s="11"/>
      <c r="D190" s="7" t="s">
        <v>24</v>
      </c>
      <c r="E190" s="44"/>
      <c r="F190" s="45"/>
      <c r="G190" s="76"/>
      <c r="H190" s="76"/>
      <c r="I190" s="76"/>
      <c r="J190" s="76"/>
      <c r="K190" s="59"/>
      <c r="L190" s="69"/>
    </row>
    <row r="191" spans="1:12" ht="14.4" x14ac:dyDescent="0.3">
      <c r="A191" s="23"/>
      <c r="B191" s="15"/>
      <c r="C191" s="11"/>
      <c r="D191" s="7" t="s">
        <v>26</v>
      </c>
      <c r="E191" s="44"/>
      <c r="F191" s="45"/>
      <c r="G191" s="76"/>
      <c r="H191" s="76"/>
      <c r="I191" s="76"/>
      <c r="J191" s="76"/>
      <c r="K191" s="46"/>
      <c r="L191" s="69"/>
    </row>
    <row r="192" spans="1:12" ht="15" x14ac:dyDescent="0.25">
      <c r="A192" s="23"/>
      <c r="B192" s="15"/>
      <c r="C192" s="11"/>
      <c r="D192" s="6"/>
      <c r="E192" s="44"/>
      <c r="F192" s="45"/>
      <c r="G192" s="76"/>
      <c r="H192" s="76"/>
      <c r="I192" s="76"/>
      <c r="J192" s="76"/>
      <c r="K192" s="46"/>
      <c r="L192" s="69"/>
    </row>
    <row r="193" spans="1:12" ht="14.4" x14ac:dyDescent="0.3">
      <c r="A193" s="24"/>
      <c r="B193" s="17"/>
      <c r="C193" s="8"/>
      <c r="D193" s="18" t="s">
        <v>33</v>
      </c>
      <c r="E193" s="9"/>
      <c r="F193" s="19">
        <f>SUM(F186:F192)</f>
        <v>570</v>
      </c>
      <c r="G193" s="77">
        <f t="shared" ref="G193:J193" si="18">SUM(G186:G192)</f>
        <v>21.8</v>
      </c>
      <c r="H193" s="77">
        <f t="shared" si="18"/>
        <v>22.71</v>
      </c>
      <c r="I193" s="77">
        <f t="shared" si="18"/>
        <v>95.259999999999991</v>
      </c>
      <c r="J193" s="77">
        <f t="shared" si="18"/>
        <v>680.25</v>
      </c>
      <c r="K193" s="25"/>
      <c r="L193" s="70">
        <f t="shared" ref="L193" si="19">SUM(L186:L192)</f>
        <v>111</v>
      </c>
    </row>
    <row r="194" spans="1:12" ht="14.4" x14ac:dyDescent="0.3">
      <c r="A194" s="26">
        <f>A186</f>
        <v>3</v>
      </c>
      <c r="B194" s="13">
        <f>B186</f>
        <v>1</v>
      </c>
      <c r="C194" s="10" t="s">
        <v>25</v>
      </c>
      <c r="D194" s="7" t="s">
        <v>26</v>
      </c>
      <c r="E194" s="44"/>
      <c r="F194" s="45"/>
      <c r="G194" s="76"/>
      <c r="H194" s="76"/>
      <c r="I194" s="76"/>
      <c r="J194" s="76"/>
      <c r="K194" s="46"/>
      <c r="L194" s="69"/>
    </row>
    <row r="195" spans="1:12" ht="14.4" x14ac:dyDescent="0.3">
      <c r="A195" s="23"/>
      <c r="B195" s="15"/>
      <c r="C195" s="11"/>
      <c r="D195" s="7" t="s">
        <v>27</v>
      </c>
      <c r="E195" s="44"/>
      <c r="F195" s="45"/>
      <c r="G195" s="76"/>
      <c r="H195" s="76"/>
      <c r="I195" s="76"/>
      <c r="J195" s="76"/>
      <c r="K195" s="46"/>
      <c r="L195" s="69"/>
    </row>
    <row r="196" spans="1:12" ht="14.4" x14ac:dyDescent="0.3">
      <c r="A196" s="23"/>
      <c r="B196" s="15"/>
      <c r="C196" s="11"/>
      <c r="D196" s="7" t="s">
        <v>28</v>
      </c>
      <c r="E196" s="44"/>
      <c r="F196" s="45"/>
      <c r="G196" s="76"/>
      <c r="H196" s="76"/>
      <c r="I196" s="76"/>
      <c r="J196" s="76"/>
      <c r="K196" s="46"/>
      <c r="L196" s="69"/>
    </row>
    <row r="197" spans="1:12" ht="14.4" x14ac:dyDescent="0.3">
      <c r="A197" s="23"/>
      <c r="B197" s="15"/>
      <c r="C197" s="11"/>
      <c r="D197" s="7" t="s">
        <v>29</v>
      </c>
      <c r="E197" s="44"/>
      <c r="F197" s="45"/>
      <c r="G197" s="76"/>
      <c r="H197" s="76"/>
      <c r="I197" s="76"/>
      <c r="J197" s="76"/>
      <c r="K197" s="46"/>
      <c r="L197" s="69"/>
    </row>
    <row r="198" spans="1:12" ht="14.4" x14ac:dyDescent="0.3">
      <c r="A198" s="23"/>
      <c r="B198" s="15"/>
      <c r="C198" s="11"/>
      <c r="D198" s="7" t="s">
        <v>30</v>
      </c>
      <c r="E198" s="44"/>
      <c r="F198" s="45"/>
      <c r="G198" s="76"/>
      <c r="H198" s="76"/>
      <c r="I198" s="76"/>
      <c r="J198" s="76"/>
      <c r="K198" s="46"/>
      <c r="L198" s="69"/>
    </row>
    <row r="199" spans="1:12" ht="14.4" x14ac:dyDescent="0.3">
      <c r="A199" s="23"/>
      <c r="B199" s="15"/>
      <c r="C199" s="11"/>
      <c r="D199" s="7" t="s">
        <v>31</v>
      </c>
      <c r="E199" s="44"/>
      <c r="F199" s="45"/>
      <c r="G199" s="76"/>
      <c r="H199" s="76"/>
      <c r="I199" s="76"/>
      <c r="J199" s="76"/>
      <c r="K199" s="46"/>
      <c r="L199" s="69"/>
    </row>
    <row r="200" spans="1:12" ht="14.4" x14ac:dyDescent="0.3">
      <c r="A200" s="23"/>
      <c r="B200" s="15"/>
      <c r="C200" s="11"/>
      <c r="D200" s="7" t="s">
        <v>32</v>
      </c>
      <c r="E200" s="44"/>
      <c r="F200" s="45"/>
      <c r="G200" s="76"/>
      <c r="H200" s="76"/>
      <c r="I200" s="76"/>
      <c r="J200" s="76"/>
      <c r="K200" s="46"/>
      <c r="L200" s="69"/>
    </row>
    <row r="201" spans="1:12" ht="15" x14ac:dyDescent="0.25">
      <c r="A201" s="23"/>
      <c r="B201" s="15"/>
      <c r="C201" s="11"/>
      <c r="D201" s="6"/>
      <c r="E201" s="44"/>
      <c r="F201" s="45"/>
      <c r="G201" s="76"/>
      <c r="H201" s="76"/>
      <c r="I201" s="76"/>
      <c r="J201" s="76"/>
      <c r="K201" s="46"/>
      <c r="L201" s="69"/>
    </row>
    <row r="202" spans="1:12" ht="14.4" x14ac:dyDescent="0.3">
      <c r="A202" s="24"/>
      <c r="B202" s="17"/>
      <c r="C202" s="8"/>
      <c r="D202" s="18" t="s">
        <v>33</v>
      </c>
      <c r="E202" s="9"/>
      <c r="F202" s="19">
        <f>SUM(F194:F201)</f>
        <v>0</v>
      </c>
      <c r="G202" s="77">
        <f>SUM(G194:G201)</f>
        <v>0</v>
      </c>
      <c r="H202" s="77">
        <f>SUM(H194:H201)</f>
        <v>0</v>
      </c>
      <c r="I202" s="77">
        <f>SUM(I194:I201)</f>
        <v>0</v>
      </c>
      <c r="J202" s="77">
        <f>SUM(J194:J201)</f>
        <v>0</v>
      </c>
      <c r="K202" s="25"/>
      <c r="L202" s="70">
        <f ca="1">SUM(L200:L202)</f>
        <v>0</v>
      </c>
    </row>
    <row r="203" spans="1:12" ht="15.75" customHeight="1" thickBot="1" x14ac:dyDescent="0.3">
      <c r="A203" s="29">
        <f>A186</f>
        <v>3</v>
      </c>
      <c r="B203" s="30">
        <f>B186</f>
        <v>1</v>
      </c>
      <c r="C203" s="90" t="s">
        <v>4</v>
      </c>
      <c r="D203" s="91"/>
      <c r="E203" s="31"/>
      <c r="F203" s="32">
        <f>F193+F202</f>
        <v>570</v>
      </c>
      <c r="G203" s="78">
        <f t="shared" ref="G203:J203" si="20">G193+G202</f>
        <v>21.8</v>
      </c>
      <c r="H203" s="78">
        <f t="shared" si="20"/>
        <v>22.71</v>
      </c>
      <c r="I203" s="78">
        <f t="shared" si="20"/>
        <v>95.259999999999991</v>
      </c>
      <c r="J203" s="78">
        <f t="shared" si="20"/>
        <v>680.25</v>
      </c>
      <c r="K203" s="32"/>
      <c r="L203" s="60">
        <f>SUM(L186,L187,L188,L189,L191)</f>
        <v>111</v>
      </c>
    </row>
    <row r="204" spans="1:12" ht="15" thickBot="1" x14ac:dyDescent="0.35">
      <c r="A204" s="20">
        <v>3</v>
      </c>
      <c r="B204" s="21">
        <v>2</v>
      </c>
      <c r="C204" s="22" t="s">
        <v>20</v>
      </c>
      <c r="D204" s="5" t="s">
        <v>21</v>
      </c>
      <c r="E204" s="54" t="s">
        <v>96</v>
      </c>
      <c r="F204" s="55">
        <v>100</v>
      </c>
      <c r="G204" s="71">
        <v>11.16</v>
      </c>
      <c r="H204" s="71">
        <v>16.510000000000002</v>
      </c>
      <c r="I204" s="71">
        <v>10.5</v>
      </c>
      <c r="J204" s="71">
        <v>267.5</v>
      </c>
      <c r="K204" s="56" t="s">
        <v>40</v>
      </c>
      <c r="L204" s="67">
        <v>75.11</v>
      </c>
    </row>
    <row r="205" spans="1:12" ht="14.4" x14ac:dyDescent="0.3">
      <c r="A205" s="23"/>
      <c r="B205" s="15"/>
      <c r="C205" s="11"/>
      <c r="D205" s="5" t="s">
        <v>21</v>
      </c>
      <c r="E205" s="57" t="s">
        <v>97</v>
      </c>
      <c r="F205" s="58">
        <v>180</v>
      </c>
      <c r="G205" s="72">
        <v>5.42</v>
      </c>
      <c r="H205" s="72">
        <v>5.09</v>
      </c>
      <c r="I205" s="72">
        <v>48.93</v>
      </c>
      <c r="J205" s="72">
        <v>251.2</v>
      </c>
      <c r="K205" s="59" t="s">
        <v>52</v>
      </c>
      <c r="L205" s="68">
        <v>20.53</v>
      </c>
    </row>
    <row r="206" spans="1:12" ht="14.4" x14ac:dyDescent="0.3">
      <c r="A206" s="23"/>
      <c r="B206" s="15"/>
      <c r="C206" s="11"/>
      <c r="D206" s="7" t="s">
        <v>22</v>
      </c>
      <c r="E206" s="57" t="s">
        <v>78</v>
      </c>
      <c r="F206" s="58">
        <v>217</v>
      </c>
      <c r="G206" s="72">
        <v>0.13</v>
      </c>
      <c r="H206" s="72">
        <v>0.2</v>
      </c>
      <c r="I206" s="72">
        <v>15.2</v>
      </c>
      <c r="J206" s="72">
        <v>62</v>
      </c>
      <c r="K206" s="59" t="s">
        <v>51</v>
      </c>
      <c r="L206" s="68">
        <v>7.04</v>
      </c>
    </row>
    <row r="207" spans="1:12" ht="14.4" x14ac:dyDescent="0.3">
      <c r="A207" s="23"/>
      <c r="B207" s="15"/>
      <c r="C207" s="11"/>
      <c r="D207" s="7" t="s">
        <v>23</v>
      </c>
      <c r="E207" s="57" t="s">
        <v>59</v>
      </c>
      <c r="F207" s="58">
        <v>60</v>
      </c>
      <c r="G207" s="72">
        <v>3.96</v>
      </c>
      <c r="H207" s="72">
        <v>0.72</v>
      </c>
      <c r="I207" s="72">
        <v>20.52</v>
      </c>
      <c r="J207" s="72">
        <v>99.24</v>
      </c>
      <c r="K207" s="59" t="s">
        <v>58</v>
      </c>
      <c r="L207" s="68">
        <v>8.32</v>
      </c>
    </row>
    <row r="208" spans="1:12" ht="15" x14ac:dyDescent="0.25">
      <c r="A208" s="23"/>
      <c r="B208" s="15"/>
      <c r="C208" s="11"/>
      <c r="D208" s="7"/>
      <c r="E208" s="44"/>
      <c r="F208" s="45"/>
      <c r="G208" s="76"/>
      <c r="H208" s="76"/>
      <c r="I208" s="76"/>
      <c r="J208" s="76"/>
      <c r="K208" s="46"/>
      <c r="L208" s="69"/>
    </row>
    <row r="209" spans="1:12" ht="14.4" x14ac:dyDescent="0.3">
      <c r="A209" s="23"/>
      <c r="B209" s="15"/>
      <c r="C209" s="11"/>
      <c r="D209" s="7" t="s">
        <v>26</v>
      </c>
      <c r="E209" s="44"/>
      <c r="F209" s="45"/>
      <c r="G209" s="76"/>
      <c r="H209" s="76"/>
      <c r="I209" s="76"/>
      <c r="J209" s="76"/>
      <c r="K209" s="46"/>
      <c r="L209" s="69"/>
    </row>
    <row r="210" spans="1:12" ht="15" x14ac:dyDescent="0.25">
      <c r="A210" s="23"/>
      <c r="B210" s="15"/>
      <c r="C210" s="11"/>
      <c r="D210" s="6"/>
      <c r="E210" s="44"/>
      <c r="F210" s="45"/>
      <c r="G210" s="76"/>
      <c r="H210" s="76"/>
      <c r="I210" s="76"/>
      <c r="J210" s="76"/>
      <c r="K210" s="46"/>
      <c r="L210" s="69"/>
    </row>
    <row r="211" spans="1:12" ht="14.4" x14ac:dyDescent="0.3">
      <c r="A211" s="24"/>
      <c r="B211" s="17"/>
      <c r="C211" s="8"/>
      <c r="D211" s="18" t="s">
        <v>33</v>
      </c>
      <c r="E211" s="9"/>
      <c r="F211" s="19">
        <f>SUM(F204:F210)</f>
        <v>557</v>
      </c>
      <c r="G211" s="77">
        <f t="shared" ref="G211:J211" si="21">SUM(G204:G210)</f>
        <v>20.669999999999998</v>
      </c>
      <c r="H211" s="77">
        <f t="shared" si="21"/>
        <v>22.52</v>
      </c>
      <c r="I211" s="77">
        <f t="shared" si="21"/>
        <v>95.149999999999991</v>
      </c>
      <c r="J211" s="77">
        <f t="shared" si="21"/>
        <v>679.94</v>
      </c>
      <c r="K211" s="25"/>
      <c r="L211" s="70">
        <f t="shared" ref="L211" si="22">SUM(L204:L210)</f>
        <v>111</v>
      </c>
    </row>
    <row r="212" spans="1:12" ht="14.4" x14ac:dyDescent="0.3">
      <c r="A212" s="26">
        <f>A204</f>
        <v>3</v>
      </c>
      <c r="B212" s="13">
        <f>B204</f>
        <v>2</v>
      </c>
      <c r="C212" s="10" t="s">
        <v>25</v>
      </c>
      <c r="D212" s="7" t="s">
        <v>26</v>
      </c>
      <c r="E212" s="44"/>
      <c r="F212" s="45"/>
      <c r="G212" s="76"/>
      <c r="H212" s="76"/>
      <c r="I212" s="76"/>
      <c r="J212" s="76"/>
      <c r="K212" s="46"/>
      <c r="L212" s="69"/>
    </row>
    <row r="213" spans="1:12" ht="14.4" x14ac:dyDescent="0.3">
      <c r="A213" s="23"/>
      <c r="B213" s="15"/>
      <c r="C213" s="11"/>
      <c r="D213" s="7" t="s">
        <v>27</v>
      </c>
      <c r="E213" s="44"/>
      <c r="F213" s="45"/>
      <c r="G213" s="76"/>
      <c r="H213" s="76"/>
      <c r="I213" s="76"/>
      <c r="J213" s="76"/>
      <c r="K213" s="46"/>
      <c r="L213" s="69"/>
    </row>
    <row r="214" spans="1:12" ht="14.4" x14ac:dyDescent="0.3">
      <c r="A214" s="23"/>
      <c r="B214" s="15"/>
      <c r="C214" s="11"/>
      <c r="D214" s="7" t="s">
        <v>28</v>
      </c>
      <c r="E214" s="44"/>
      <c r="F214" s="45"/>
      <c r="G214" s="76"/>
      <c r="H214" s="76"/>
      <c r="I214" s="76"/>
      <c r="J214" s="76"/>
      <c r="K214" s="46"/>
      <c r="L214" s="69"/>
    </row>
    <row r="215" spans="1:12" ht="14.4" x14ac:dyDescent="0.3">
      <c r="A215" s="23"/>
      <c r="B215" s="15"/>
      <c r="C215" s="11"/>
      <c r="D215" s="7" t="s">
        <v>29</v>
      </c>
      <c r="E215" s="44"/>
      <c r="F215" s="45"/>
      <c r="G215" s="76"/>
      <c r="H215" s="76"/>
      <c r="I215" s="76"/>
      <c r="J215" s="76"/>
      <c r="K215" s="46"/>
      <c r="L215" s="69"/>
    </row>
    <row r="216" spans="1:12" ht="14.4" x14ac:dyDescent="0.3">
      <c r="A216" s="23"/>
      <c r="B216" s="15"/>
      <c r="C216" s="11"/>
      <c r="D216" s="7" t="s">
        <v>30</v>
      </c>
      <c r="E216" s="44"/>
      <c r="F216" s="45"/>
      <c r="G216" s="76"/>
      <c r="H216" s="76"/>
      <c r="I216" s="76"/>
      <c r="J216" s="76"/>
      <c r="K216" s="46"/>
      <c r="L216" s="69"/>
    </row>
    <row r="217" spans="1:12" ht="14.4" x14ac:dyDescent="0.3">
      <c r="A217" s="23"/>
      <c r="B217" s="15"/>
      <c r="C217" s="11"/>
      <c r="D217" s="7" t="s">
        <v>31</v>
      </c>
      <c r="E217" s="44"/>
      <c r="F217" s="45"/>
      <c r="G217" s="76"/>
      <c r="H217" s="76"/>
      <c r="I217" s="76"/>
      <c r="J217" s="76"/>
      <c r="K217" s="46"/>
      <c r="L217" s="69"/>
    </row>
    <row r="218" spans="1:12" ht="14.4" x14ac:dyDescent="0.3">
      <c r="A218" s="23"/>
      <c r="B218" s="15"/>
      <c r="C218" s="11"/>
      <c r="D218" s="7" t="s">
        <v>32</v>
      </c>
      <c r="E218" s="44"/>
      <c r="F218" s="45"/>
      <c r="G218" s="76"/>
      <c r="H218" s="76"/>
      <c r="I218" s="76"/>
      <c r="J218" s="76"/>
      <c r="K218" s="46"/>
      <c r="L218" s="69"/>
    </row>
    <row r="219" spans="1:12" ht="15" x14ac:dyDescent="0.25">
      <c r="A219" s="23"/>
      <c r="B219" s="15"/>
      <c r="C219" s="11"/>
      <c r="D219" s="6"/>
      <c r="E219" s="44"/>
      <c r="F219" s="45"/>
      <c r="G219" s="76"/>
      <c r="H219" s="76"/>
      <c r="I219" s="76"/>
      <c r="J219" s="76"/>
      <c r="K219" s="46"/>
      <c r="L219" s="69"/>
    </row>
    <row r="220" spans="1:12" ht="14.4" x14ac:dyDescent="0.3">
      <c r="A220" s="24"/>
      <c r="B220" s="17"/>
      <c r="C220" s="8"/>
      <c r="D220" s="18" t="s">
        <v>33</v>
      </c>
      <c r="E220" s="9"/>
      <c r="F220" s="19">
        <f>SUM(F212:F219)</f>
        <v>0</v>
      </c>
      <c r="G220" s="77">
        <f>SUM(G212:G219)</f>
        <v>0</v>
      </c>
      <c r="H220" s="77">
        <f>SUM(H212:H219)</f>
        <v>0</v>
      </c>
      <c r="I220" s="77">
        <f>SUM(I212:I219)</f>
        <v>0</v>
      </c>
      <c r="J220" s="77">
        <f>SUM(J212:J219)</f>
        <v>0</v>
      </c>
      <c r="K220" s="25"/>
      <c r="L220" s="70">
        <f ca="1">SUM(L218:L220)</f>
        <v>0</v>
      </c>
    </row>
    <row r="221" spans="1:12" ht="15.75" customHeight="1" thickBot="1" x14ac:dyDescent="0.3">
      <c r="A221" s="29">
        <f>A204</f>
        <v>3</v>
      </c>
      <c r="B221" s="30">
        <f>B204</f>
        <v>2</v>
      </c>
      <c r="C221" s="90" t="s">
        <v>4</v>
      </c>
      <c r="D221" s="91"/>
      <c r="E221" s="31"/>
      <c r="F221" s="32">
        <f>F211+F220</f>
        <v>557</v>
      </c>
      <c r="G221" s="78">
        <f t="shared" ref="G221:J221" si="23">G211+G220</f>
        <v>20.669999999999998</v>
      </c>
      <c r="H221" s="78">
        <f t="shared" si="23"/>
        <v>22.52</v>
      </c>
      <c r="I221" s="78">
        <f t="shared" si="23"/>
        <v>95.149999999999991</v>
      </c>
      <c r="J221" s="78">
        <f t="shared" si="23"/>
        <v>679.94</v>
      </c>
      <c r="K221" s="32"/>
      <c r="L221" s="60">
        <f>SUM(L204,L205,L206,L207,L208)</f>
        <v>111</v>
      </c>
    </row>
    <row r="222" spans="1:12" ht="15" thickBot="1" x14ac:dyDescent="0.35">
      <c r="A222" s="20">
        <v>3</v>
      </c>
      <c r="B222" s="21">
        <v>3</v>
      </c>
      <c r="C222" s="22" t="s">
        <v>20</v>
      </c>
      <c r="D222" s="5" t="s">
        <v>21</v>
      </c>
      <c r="E222" s="54" t="s">
        <v>98</v>
      </c>
      <c r="F222" s="55">
        <v>210</v>
      </c>
      <c r="G222" s="71">
        <v>7.21</v>
      </c>
      <c r="H222" s="71">
        <v>11.73</v>
      </c>
      <c r="I222" s="71">
        <v>26.71</v>
      </c>
      <c r="J222" s="71">
        <v>249</v>
      </c>
      <c r="K222" s="56" t="s">
        <v>39</v>
      </c>
      <c r="L222" s="67">
        <v>45.32</v>
      </c>
    </row>
    <row r="223" spans="1:12" ht="14.4" x14ac:dyDescent="0.3">
      <c r="A223" s="23"/>
      <c r="B223" s="15"/>
      <c r="C223" s="11"/>
      <c r="D223" s="5" t="s">
        <v>21</v>
      </c>
      <c r="E223" s="57" t="s">
        <v>65</v>
      </c>
      <c r="F223" s="58">
        <v>100</v>
      </c>
      <c r="G223" s="72">
        <v>4</v>
      </c>
      <c r="H223" s="72">
        <v>7</v>
      </c>
      <c r="I223" s="72">
        <v>31</v>
      </c>
      <c r="J223" s="72">
        <v>190</v>
      </c>
      <c r="K223" s="59" t="s">
        <v>54</v>
      </c>
      <c r="L223" s="68">
        <v>33</v>
      </c>
    </row>
    <row r="224" spans="1:12" ht="14.4" x14ac:dyDescent="0.3">
      <c r="A224" s="23"/>
      <c r="B224" s="15"/>
      <c r="C224" s="11"/>
      <c r="D224" s="7" t="s">
        <v>22</v>
      </c>
      <c r="E224" s="57" t="s">
        <v>47</v>
      </c>
      <c r="F224" s="58">
        <v>200</v>
      </c>
      <c r="G224" s="72">
        <v>4.26</v>
      </c>
      <c r="H224" s="72">
        <v>2.98</v>
      </c>
      <c r="I224" s="72">
        <v>11.94</v>
      </c>
      <c r="J224" s="72">
        <v>112.3</v>
      </c>
      <c r="K224" s="59" t="s">
        <v>70</v>
      </c>
      <c r="L224" s="68">
        <v>24.4</v>
      </c>
    </row>
    <row r="225" spans="1:12" ht="14.4" x14ac:dyDescent="0.3">
      <c r="A225" s="23"/>
      <c r="B225" s="15"/>
      <c r="C225" s="11"/>
      <c r="D225" s="7" t="s">
        <v>23</v>
      </c>
      <c r="E225" s="57" t="s">
        <v>41</v>
      </c>
      <c r="F225" s="58">
        <v>60</v>
      </c>
      <c r="G225" s="72">
        <v>4.5599999999999996</v>
      </c>
      <c r="H225" s="72">
        <v>0.54</v>
      </c>
      <c r="I225" s="72">
        <v>25.82</v>
      </c>
      <c r="J225" s="72">
        <v>128</v>
      </c>
      <c r="K225" s="59" t="s">
        <v>68</v>
      </c>
      <c r="L225" s="68">
        <v>8.2799999999999994</v>
      </c>
    </row>
    <row r="226" spans="1:12" ht="14.4" x14ac:dyDescent="0.3">
      <c r="A226" s="23"/>
      <c r="B226" s="15"/>
      <c r="C226" s="11"/>
      <c r="D226" s="7" t="s">
        <v>24</v>
      </c>
      <c r="E226" s="44"/>
      <c r="F226" s="45"/>
      <c r="G226" s="76"/>
      <c r="H226" s="76"/>
      <c r="I226" s="76"/>
      <c r="J226" s="76"/>
      <c r="K226" s="46"/>
      <c r="L226" s="69"/>
    </row>
    <row r="227" spans="1:12" ht="14.4" x14ac:dyDescent="0.3">
      <c r="A227" s="23"/>
      <c r="B227" s="15"/>
      <c r="C227" s="11"/>
      <c r="D227" s="7" t="s">
        <v>26</v>
      </c>
      <c r="E227" s="44"/>
      <c r="F227" s="45"/>
      <c r="G227" s="76"/>
      <c r="H227" s="76"/>
      <c r="I227" s="76"/>
      <c r="J227" s="76"/>
      <c r="K227" s="46"/>
      <c r="L227" s="69"/>
    </row>
    <row r="228" spans="1:12" ht="15" x14ac:dyDescent="0.25">
      <c r="A228" s="23"/>
      <c r="B228" s="15"/>
      <c r="C228" s="11"/>
      <c r="D228" s="6"/>
      <c r="E228" s="44"/>
      <c r="F228" s="45"/>
      <c r="G228" s="76"/>
      <c r="H228" s="76"/>
      <c r="I228" s="76"/>
      <c r="J228" s="76"/>
      <c r="K228" s="46"/>
      <c r="L228" s="69"/>
    </row>
    <row r="229" spans="1:12" ht="14.4" x14ac:dyDescent="0.3">
      <c r="A229" s="24"/>
      <c r="B229" s="17"/>
      <c r="C229" s="8"/>
      <c r="D229" s="18" t="s">
        <v>33</v>
      </c>
      <c r="E229" s="9"/>
      <c r="F229" s="19">
        <f>SUM(F222:F228)</f>
        <v>570</v>
      </c>
      <c r="G229" s="77">
        <f t="shared" ref="G229:J229" si="24">SUM(G222:G228)</f>
        <v>20.03</v>
      </c>
      <c r="H229" s="77">
        <f t="shared" si="24"/>
        <v>22.25</v>
      </c>
      <c r="I229" s="77">
        <f t="shared" si="24"/>
        <v>95.47</v>
      </c>
      <c r="J229" s="77">
        <f t="shared" si="24"/>
        <v>679.3</v>
      </c>
      <c r="K229" s="25"/>
      <c r="L229" s="70">
        <f t="shared" ref="L229" si="25">SUM(L222:L228)</f>
        <v>111</v>
      </c>
    </row>
    <row r="230" spans="1:12" ht="14.4" x14ac:dyDescent="0.3">
      <c r="A230" s="26">
        <f>A222</f>
        <v>3</v>
      </c>
      <c r="B230" s="13">
        <f>B222</f>
        <v>3</v>
      </c>
      <c r="C230" s="10" t="s">
        <v>25</v>
      </c>
      <c r="D230" s="7" t="s">
        <v>26</v>
      </c>
      <c r="E230" s="44"/>
      <c r="F230" s="45"/>
      <c r="G230" s="76"/>
      <c r="H230" s="76"/>
      <c r="I230" s="76"/>
      <c r="J230" s="76"/>
      <c r="K230" s="46"/>
      <c r="L230" s="69"/>
    </row>
    <row r="231" spans="1:12" ht="14.4" x14ac:dyDescent="0.3">
      <c r="A231" s="23"/>
      <c r="B231" s="15"/>
      <c r="C231" s="11"/>
      <c r="D231" s="7" t="s">
        <v>27</v>
      </c>
      <c r="E231" s="44"/>
      <c r="F231" s="45"/>
      <c r="G231" s="76"/>
      <c r="H231" s="76"/>
      <c r="I231" s="76"/>
      <c r="J231" s="76"/>
      <c r="K231" s="46"/>
      <c r="L231" s="69"/>
    </row>
    <row r="232" spans="1:12" ht="14.4" x14ac:dyDescent="0.3">
      <c r="A232" s="23"/>
      <c r="B232" s="15"/>
      <c r="C232" s="11"/>
      <c r="D232" s="7" t="s">
        <v>28</v>
      </c>
      <c r="E232" s="44"/>
      <c r="F232" s="45"/>
      <c r="G232" s="76"/>
      <c r="H232" s="76"/>
      <c r="I232" s="76"/>
      <c r="J232" s="76"/>
      <c r="K232" s="46"/>
      <c r="L232" s="69"/>
    </row>
    <row r="233" spans="1:12" ht="14.4" x14ac:dyDescent="0.3">
      <c r="A233" s="23"/>
      <c r="B233" s="15"/>
      <c r="C233" s="11"/>
      <c r="D233" s="7" t="s">
        <v>29</v>
      </c>
      <c r="E233" s="44"/>
      <c r="F233" s="45"/>
      <c r="G233" s="76"/>
      <c r="H233" s="76"/>
      <c r="I233" s="76"/>
      <c r="J233" s="76"/>
      <c r="K233" s="46"/>
      <c r="L233" s="69"/>
    </row>
    <row r="234" spans="1:12" ht="14.4" x14ac:dyDescent="0.3">
      <c r="A234" s="23"/>
      <c r="B234" s="15"/>
      <c r="C234" s="11"/>
      <c r="D234" s="7" t="s">
        <v>30</v>
      </c>
      <c r="E234" s="44"/>
      <c r="F234" s="45"/>
      <c r="G234" s="76"/>
      <c r="H234" s="76"/>
      <c r="I234" s="76"/>
      <c r="J234" s="76"/>
      <c r="K234" s="46"/>
      <c r="L234" s="69"/>
    </row>
    <row r="235" spans="1:12" ht="14.4" x14ac:dyDescent="0.3">
      <c r="A235" s="23"/>
      <c r="B235" s="15"/>
      <c r="C235" s="11"/>
      <c r="D235" s="7" t="s">
        <v>31</v>
      </c>
      <c r="E235" s="44"/>
      <c r="F235" s="45"/>
      <c r="G235" s="76"/>
      <c r="H235" s="76"/>
      <c r="I235" s="76"/>
      <c r="J235" s="76"/>
      <c r="K235" s="46"/>
      <c r="L235" s="69"/>
    </row>
    <row r="236" spans="1:12" ht="14.4" x14ac:dyDescent="0.3">
      <c r="A236" s="23"/>
      <c r="B236" s="15"/>
      <c r="C236" s="11"/>
      <c r="D236" s="7" t="s">
        <v>32</v>
      </c>
      <c r="E236" s="44"/>
      <c r="F236" s="45"/>
      <c r="G236" s="76"/>
      <c r="H236" s="76"/>
      <c r="I236" s="76"/>
      <c r="J236" s="76"/>
      <c r="K236" s="46"/>
      <c r="L236" s="69"/>
    </row>
    <row r="237" spans="1:12" ht="15" x14ac:dyDescent="0.25">
      <c r="A237" s="23"/>
      <c r="B237" s="15"/>
      <c r="C237" s="11"/>
      <c r="D237" s="6"/>
      <c r="E237" s="44"/>
      <c r="F237" s="45"/>
      <c r="G237" s="76"/>
      <c r="H237" s="76"/>
      <c r="I237" s="76"/>
      <c r="J237" s="76"/>
      <c r="K237" s="46"/>
      <c r="L237" s="69"/>
    </row>
    <row r="238" spans="1:12" ht="14.4" x14ac:dyDescent="0.3">
      <c r="A238" s="24"/>
      <c r="B238" s="17"/>
      <c r="C238" s="8"/>
      <c r="D238" s="18" t="s">
        <v>33</v>
      </c>
      <c r="E238" s="9"/>
      <c r="F238" s="19">
        <f>SUM(F230:F237)</f>
        <v>0</v>
      </c>
      <c r="G238" s="77">
        <f>SUM(G230:G237)</f>
        <v>0</v>
      </c>
      <c r="H238" s="77">
        <f>SUM(H230:H237)</f>
        <v>0</v>
      </c>
      <c r="I238" s="77">
        <f>SUM(I230:I237)</f>
        <v>0</v>
      </c>
      <c r="J238" s="77">
        <f>SUM(J230:J237)</f>
        <v>0</v>
      </c>
      <c r="K238" s="25"/>
      <c r="L238" s="70">
        <f ca="1">SUM(L236:L238)</f>
        <v>0</v>
      </c>
    </row>
    <row r="239" spans="1:12" ht="15.75" customHeight="1" thickBot="1" x14ac:dyDescent="0.3">
      <c r="A239" s="29">
        <f>A222</f>
        <v>3</v>
      </c>
      <c r="B239" s="30">
        <f>B222</f>
        <v>3</v>
      </c>
      <c r="C239" s="90" t="s">
        <v>4</v>
      </c>
      <c r="D239" s="91"/>
      <c r="E239" s="31"/>
      <c r="F239" s="32">
        <f>F229+F238</f>
        <v>570</v>
      </c>
      <c r="G239" s="78">
        <f t="shared" ref="G239:J239" si="26">G229+G238</f>
        <v>20.03</v>
      </c>
      <c r="H239" s="78">
        <f t="shared" si="26"/>
        <v>22.25</v>
      </c>
      <c r="I239" s="78">
        <f t="shared" si="26"/>
        <v>95.47</v>
      </c>
      <c r="J239" s="78">
        <f t="shared" si="26"/>
        <v>679.3</v>
      </c>
      <c r="K239" s="32"/>
      <c r="L239" s="60">
        <f>SUM(L222,L223,L224,L225)</f>
        <v>111</v>
      </c>
    </row>
    <row r="240" spans="1:12" ht="14.4" x14ac:dyDescent="0.3">
      <c r="A240" s="20">
        <v>3</v>
      </c>
      <c r="B240" s="21">
        <v>4</v>
      </c>
      <c r="C240" s="22" t="s">
        <v>20</v>
      </c>
      <c r="D240" s="5" t="s">
        <v>21</v>
      </c>
      <c r="E240" s="54" t="s">
        <v>87</v>
      </c>
      <c r="F240" s="55">
        <v>250</v>
      </c>
      <c r="G240" s="71">
        <v>16.100000000000001</v>
      </c>
      <c r="H240" s="71">
        <v>18.649999999999999</v>
      </c>
      <c r="I240" s="71">
        <v>53.71</v>
      </c>
      <c r="J240" s="71">
        <v>456.78</v>
      </c>
      <c r="K240" s="56" t="s">
        <v>44</v>
      </c>
      <c r="L240" s="67">
        <v>67.709999999999994</v>
      </c>
    </row>
    <row r="241" spans="1:12" ht="14.4" x14ac:dyDescent="0.3">
      <c r="A241" s="23"/>
      <c r="B241" s="15"/>
      <c r="C241" s="11"/>
      <c r="D241" s="8" t="s">
        <v>42</v>
      </c>
      <c r="E241" s="57"/>
      <c r="F241" s="58"/>
      <c r="G241" s="72"/>
      <c r="H241" s="72"/>
      <c r="I241" s="72"/>
      <c r="J241" s="72"/>
      <c r="K241" s="59"/>
      <c r="L241" s="68"/>
    </row>
    <row r="242" spans="1:12" ht="14.4" x14ac:dyDescent="0.3">
      <c r="A242" s="23"/>
      <c r="B242" s="15"/>
      <c r="C242" s="11"/>
      <c r="D242" s="7" t="s">
        <v>22</v>
      </c>
      <c r="E242" s="57" t="s">
        <v>82</v>
      </c>
      <c r="F242" s="58">
        <v>210</v>
      </c>
      <c r="G242" s="72">
        <v>7.0000000000000007E-2</v>
      </c>
      <c r="H242" s="72">
        <v>0.2</v>
      </c>
      <c r="I242" s="72">
        <v>10.01</v>
      </c>
      <c r="J242" s="72">
        <v>46</v>
      </c>
      <c r="K242" s="59" t="s">
        <v>73</v>
      </c>
      <c r="L242" s="68">
        <v>3.1</v>
      </c>
    </row>
    <row r="243" spans="1:12" ht="14.4" x14ac:dyDescent="0.3">
      <c r="A243" s="23"/>
      <c r="B243" s="15"/>
      <c r="C243" s="11"/>
      <c r="D243" s="7" t="s">
        <v>23</v>
      </c>
      <c r="E243" s="57" t="s">
        <v>59</v>
      </c>
      <c r="F243" s="58">
        <v>60</v>
      </c>
      <c r="G243" s="72">
        <v>3.96</v>
      </c>
      <c r="H243" s="72">
        <v>0.72</v>
      </c>
      <c r="I243" s="72">
        <v>20.52</v>
      </c>
      <c r="J243" s="72">
        <v>99.24</v>
      </c>
      <c r="K243" s="59" t="s">
        <v>58</v>
      </c>
      <c r="L243" s="68">
        <v>8.32</v>
      </c>
    </row>
    <row r="244" spans="1:12" ht="14.4" x14ac:dyDescent="0.3">
      <c r="A244" s="23"/>
      <c r="B244" s="15"/>
      <c r="C244" s="11"/>
      <c r="D244" s="7" t="s">
        <v>24</v>
      </c>
      <c r="E244" s="44"/>
      <c r="F244" s="45"/>
      <c r="G244" s="76"/>
      <c r="H244" s="76"/>
      <c r="I244" s="76"/>
      <c r="J244" s="76"/>
      <c r="K244" s="46"/>
      <c r="L244" s="69"/>
    </row>
    <row r="245" spans="1:12" ht="14.4" x14ac:dyDescent="0.3">
      <c r="A245" s="23"/>
      <c r="B245" s="15"/>
      <c r="C245" s="11"/>
      <c r="D245" s="7" t="s">
        <v>26</v>
      </c>
      <c r="E245" s="44" t="s">
        <v>99</v>
      </c>
      <c r="F245" s="45">
        <v>100</v>
      </c>
      <c r="G245" s="76">
        <v>0.8</v>
      </c>
      <c r="H245" s="76">
        <v>0.2</v>
      </c>
      <c r="I245" s="76">
        <v>1.8</v>
      </c>
      <c r="J245" s="76">
        <v>83.2</v>
      </c>
      <c r="K245" s="46" t="s">
        <v>48</v>
      </c>
      <c r="L245" s="69">
        <v>31.87</v>
      </c>
    </row>
    <row r="246" spans="1:12" ht="15" x14ac:dyDescent="0.25">
      <c r="A246" s="23"/>
      <c r="B246" s="15"/>
      <c r="C246" s="11"/>
      <c r="D246" s="6"/>
      <c r="E246" s="44"/>
      <c r="F246" s="45"/>
      <c r="G246" s="76"/>
      <c r="H246" s="76"/>
      <c r="I246" s="76"/>
      <c r="J246" s="76"/>
      <c r="K246" s="46"/>
      <c r="L246" s="69"/>
    </row>
    <row r="247" spans="1:12" ht="14.4" x14ac:dyDescent="0.3">
      <c r="A247" s="24"/>
      <c r="B247" s="17"/>
      <c r="C247" s="8"/>
      <c r="D247" s="18" t="s">
        <v>33</v>
      </c>
      <c r="E247" s="9"/>
      <c r="F247" s="19">
        <f>SUM(F240:F246)</f>
        <v>620</v>
      </c>
      <c r="G247" s="77">
        <f t="shared" ref="G247:J247" si="27">SUM(G240:G246)</f>
        <v>20.930000000000003</v>
      </c>
      <c r="H247" s="77">
        <f t="shared" si="27"/>
        <v>19.769999999999996</v>
      </c>
      <c r="I247" s="77">
        <f t="shared" si="27"/>
        <v>86.039999999999992</v>
      </c>
      <c r="J247" s="77">
        <f t="shared" si="27"/>
        <v>685.22</v>
      </c>
      <c r="K247" s="25"/>
      <c r="L247" s="70">
        <f>SUM(L240:L245)</f>
        <v>111</v>
      </c>
    </row>
    <row r="248" spans="1:12" ht="14.4" x14ac:dyDescent="0.3">
      <c r="A248" s="26">
        <f>A240</f>
        <v>3</v>
      </c>
      <c r="B248" s="13">
        <f>B240</f>
        <v>4</v>
      </c>
      <c r="C248" s="10" t="s">
        <v>25</v>
      </c>
      <c r="D248" s="7" t="s">
        <v>26</v>
      </c>
      <c r="E248" s="44"/>
      <c r="F248" s="45"/>
      <c r="G248" s="76"/>
      <c r="H248" s="76"/>
      <c r="I248" s="76"/>
      <c r="J248" s="76"/>
      <c r="K248" s="46"/>
      <c r="L248" s="69"/>
    </row>
    <row r="249" spans="1:12" ht="14.4" x14ac:dyDescent="0.3">
      <c r="A249" s="23"/>
      <c r="B249" s="15"/>
      <c r="C249" s="11"/>
      <c r="D249" s="7" t="s">
        <v>27</v>
      </c>
      <c r="E249" s="44"/>
      <c r="F249" s="45"/>
      <c r="G249" s="76"/>
      <c r="H249" s="76"/>
      <c r="I249" s="76"/>
      <c r="J249" s="76"/>
      <c r="K249" s="46"/>
      <c r="L249" s="69"/>
    </row>
    <row r="250" spans="1:12" ht="14.4" x14ac:dyDescent="0.3">
      <c r="A250" s="23"/>
      <c r="B250" s="15"/>
      <c r="C250" s="11"/>
      <c r="D250" s="7" t="s">
        <v>28</v>
      </c>
      <c r="E250" s="44"/>
      <c r="F250" s="45"/>
      <c r="G250" s="76"/>
      <c r="H250" s="76"/>
      <c r="I250" s="76"/>
      <c r="J250" s="76"/>
      <c r="K250" s="46"/>
      <c r="L250" s="69"/>
    </row>
    <row r="251" spans="1:12" ht="14.4" x14ac:dyDescent="0.3">
      <c r="A251" s="23"/>
      <c r="B251" s="15"/>
      <c r="C251" s="11"/>
      <c r="D251" s="7" t="s">
        <v>29</v>
      </c>
      <c r="E251" s="44"/>
      <c r="F251" s="45"/>
      <c r="G251" s="76"/>
      <c r="H251" s="76"/>
      <c r="I251" s="76"/>
      <c r="J251" s="76"/>
      <c r="K251" s="46"/>
      <c r="L251" s="69"/>
    </row>
    <row r="252" spans="1:12" ht="14.4" x14ac:dyDescent="0.3">
      <c r="A252" s="23"/>
      <c r="B252" s="15"/>
      <c r="C252" s="11"/>
      <c r="D252" s="7" t="s">
        <v>30</v>
      </c>
      <c r="E252" s="44"/>
      <c r="F252" s="45"/>
      <c r="G252" s="76"/>
      <c r="H252" s="76"/>
      <c r="I252" s="76"/>
      <c r="J252" s="76"/>
      <c r="K252" s="46"/>
      <c r="L252" s="69"/>
    </row>
    <row r="253" spans="1:12" ht="14.4" x14ac:dyDescent="0.3">
      <c r="A253" s="23"/>
      <c r="B253" s="15"/>
      <c r="C253" s="11"/>
      <c r="D253" s="7" t="s">
        <v>31</v>
      </c>
      <c r="E253" s="44"/>
      <c r="F253" s="45"/>
      <c r="G253" s="76"/>
      <c r="H253" s="76"/>
      <c r="I253" s="76"/>
      <c r="J253" s="76"/>
      <c r="K253" s="46"/>
      <c r="L253" s="69"/>
    </row>
    <row r="254" spans="1:12" ht="14.4" x14ac:dyDescent="0.3">
      <c r="A254" s="23"/>
      <c r="B254" s="15"/>
      <c r="C254" s="11"/>
      <c r="D254" s="7" t="s">
        <v>32</v>
      </c>
      <c r="E254" s="44"/>
      <c r="F254" s="45"/>
      <c r="G254" s="76"/>
      <c r="H254" s="76"/>
      <c r="I254" s="76"/>
      <c r="J254" s="76"/>
      <c r="K254" s="46"/>
      <c r="L254" s="69"/>
    </row>
    <row r="255" spans="1:12" ht="15" x14ac:dyDescent="0.25">
      <c r="A255" s="23"/>
      <c r="B255" s="15"/>
      <c r="C255" s="11"/>
      <c r="D255" s="6"/>
      <c r="E255" s="44"/>
      <c r="F255" s="45"/>
      <c r="G255" s="76"/>
      <c r="H255" s="76"/>
      <c r="I255" s="76"/>
      <c r="J255" s="76"/>
      <c r="K255" s="46"/>
      <c r="L255" s="69"/>
    </row>
    <row r="256" spans="1:12" ht="14.4" x14ac:dyDescent="0.3">
      <c r="A256" s="24"/>
      <c r="B256" s="17"/>
      <c r="C256" s="8"/>
      <c r="D256" s="18" t="s">
        <v>33</v>
      </c>
      <c r="E256" s="9"/>
      <c r="F256" s="19">
        <f>SUM(F248:F255)</f>
        <v>0</v>
      </c>
      <c r="G256" s="77">
        <f>SUM(G248:G255)</f>
        <v>0</v>
      </c>
      <c r="H256" s="77">
        <f>SUM(H248:H255)</f>
        <v>0</v>
      </c>
      <c r="I256" s="77">
        <f>SUM(I248:I255)</f>
        <v>0</v>
      </c>
      <c r="J256" s="77">
        <f>SUM(J248:J255)</f>
        <v>0</v>
      </c>
      <c r="K256" s="25"/>
      <c r="L256" s="70">
        <f ca="1">SUM(L254:L256)</f>
        <v>0</v>
      </c>
    </row>
    <row r="257" spans="1:12" ht="15" thickBot="1" x14ac:dyDescent="0.3">
      <c r="A257" s="35">
        <f>A240</f>
        <v>3</v>
      </c>
      <c r="B257" s="36">
        <f>B240</f>
        <v>4</v>
      </c>
      <c r="C257" s="92" t="s">
        <v>4</v>
      </c>
      <c r="D257" s="93"/>
      <c r="E257" s="37"/>
      <c r="F257" s="38">
        <f>F247+F256</f>
        <v>620</v>
      </c>
      <c r="G257" s="80">
        <f t="shared" ref="G257:J257" si="28">G247+G256</f>
        <v>20.930000000000003</v>
      </c>
      <c r="H257" s="80">
        <f t="shared" si="28"/>
        <v>19.769999999999996</v>
      </c>
      <c r="I257" s="80">
        <f t="shared" si="28"/>
        <v>86.039999999999992</v>
      </c>
      <c r="J257" s="80">
        <f t="shared" si="28"/>
        <v>685.22</v>
      </c>
      <c r="K257" s="38"/>
      <c r="L257" s="61">
        <f>SUM(L245,L240,L241,L242,L243)</f>
        <v>111</v>
      </c>
    </row>
    <row r="258" spans="1:12" ht="27" thickBot="1" x14ac:dyDescent="0.35">
      <c r="A258" s="20">
        <v>3</v>
      </c>
      <c r="B258" s="21">
        <v>5</v>
      </c>
      <c r="C258" s="22" t="s">
        <v>20</v>
      </c>
      <c r="D258" s="5" t="s">
        <v>21</v>
      </c>
      <c r="E258" s="54" t="s">
        <v>100</v>
      </c>
      <c r="F258" s="55">
        <v>200</v>
      </c>
      <c r="G258" s="71">
        <v>9.92</v>
      </c>
      <c r="H258" s="71">
        <v>18.75</v>
      </c>
      <c r="I258" s="71">
        <v>22.3</v>
      </c>
      <c r="J258" s="81">
        <v>290.39999999999998</v>
      </c>
      <c r="K258" s="56" t="s">
        <v>85</v>
      </c>
      <c r="L258" s="67">
        <v>70.34</v>
      </c>
    </row>
    <row r="259" spans="1:12" ht="14.4" x14ac:dyDescent="0.3">
      <c r="A259" s="23"/>
      <c r="B259" s="15"/>
      <c r="C259" s="11"/>
      <c r="D259" s="5" t="s">
        <v>21</v>
      </c>
      <c r="E259" s="44" t="s">
        <v>101</v>
      </c>
      <c r="F259" s="45">
        <v>180</v>
      </c>
      <c r="G259" s="76">
        <v>6.7</v>
      </c>
      <c r="H259" s="76">
        <v>2.73</v>
      </c>
      <c r="I259" s="76">
        <v>28.77</v>
      </c>
      <c r="J259" s="82">
        <v>233.75</v>
      </c>
      <c r="K259" s="46" t="s">
        <v>60</v>
      </c>
      <c r="L259" s="69">
        <v>25.3</v>
      </c>
    </row>
    <row r="260" spans="1:12" ht="14.4" x14ac:dyDescent="0.3">
      <c r="A260" s="23"/>
      <c r="B260" s="15"/>
      <c r="C260" s="11"/>
      <c r="D260" s="7" t="s">
        <v>22</v>
      </c>
      <c r="E260" s="57" t="s">
        <v>78</v>
      </c>
      <c r="F260" s="58">
        <v>217</v>
      </c>
      <c r="G260" s="72">
        <v>0.13</v>
      </c>
      <c r="H260" s="72">
        <v>0.2</v>
      </c>
      <c r="I260" s="72">
        <v>15.2</v>
      </c>
      <c r="J260" s="83">
        <v>62</v>
      </c>
      <c r="K260" s="59" t="s">
        <v>51</v>
      </c>
      <c r="L260" s="68">
        <v>7.04</v>
      </c>
    </row>
    <row r="261" spans="1:12" ht="14.4" x14ac:dyDescent="0.3">
      <c r="A261" s="23"/>
      <c r="B261" s="15"/>
      <c r="C261" s="11"/>
      <c r="D261" s="7" t="s">
        <v>23</v>
      </c>
      <c r="E261" s="57" t="s">
        <v>59</v>
      </c>
      <c r="F261" s="58">
        <v>60</v>
      </c>
      <c r="G261" s="72">
        <v>3.96</v>
      </c>
      <c r="H261" s="72">
        <v>0.72</v>
      </c>
      <c r="I261" s="72">
        <v>20.52</v>
      </c>
      <c r="J261" s="83">
        <v>99.24</v>
      </c>
      <c r="K261" s="59" t="s">
        <v>58</v>
      </c>
      <c r="L261" s="68">
        <v>8.32</v>
      </c>
    </row>
    <row r="262" spans="1:12" ht="14.4" x14ac:dyDescent="0.3">
      <c r="A262" s="23"/>
      <c r="B262" s="15"/>
      <c r="C262" s="11"/>
      <c r="D262" s="7" t="s">
        <v>24</v>
      </c>
      <c r="E262" s="44"/>
      <c r="F262" s="45"/>
      <c r="G262" s="76"/>
      <c r="H262" s="76"/>
      <c r="I262" s="76"/>
      <c r="J262" s="83"/>
      <c r="K262" s="46"/>
      <c r="L262" s="69"/>
    </row>
    <row r="263" spans="1:12" ht="14.4" x14ac:dyDescent="0.3">
      <c r="A263" s="23"/>
      <c r="B263" s="15"/>
      <c r="C263" s="11"/>
      <c r="D263" s="7" t="s">
        <v>26</v>
      </c>
      <c r="E263" s="44"/>
      <c r="F263" s="45"/>
      <c r="G263" s="76"/>
      <c r="H263" s="76"/>
      <c r="I263" s="76"/>
      <c r="J263" s="84"/>
      <c r="K263" s="46"/>
      <c r="L263" s="69"/>
    </row>
    <row r="264" spans="1:12" ht="15" x14ac:dyDescent="0.25">
      <c r="A264" s="23"/>
      <c r="B264" s="15"/>
      <c r="C264" s="11"/>
      <c r="D264" s="6"/>
      <c r="E264" s="44"/>
      <c r="F264" s="45"/>
      <c r="G264" s="76"/>
      <c r="H264" s="76"/>
      <c r="I264" s="76"/>
      <c r="J264" s="76"/>
      <c r="K264" s="46"/>
      <c r="L264" s="69"/>
    </row>
    <row r="265" spans="1:12" ht="14.4" x14ac:dyDescent="0.3">
      <c r="A265" s="24"/>
      <c r="B265" s="17"/>
      <c r="C265" s="8"/>
      <c r="D265" s="18" t="s">
        <v>33</v>
      </c>
      <c r="E265" s="9"/>
      <c r="F265" s="19">
        <f>SUM(F258:F264)</f>
        <v>657</v>
      </c>
      <c r="G265" s="77">
        <f t="shared" ref="G265:J265" si="29">SUM(G258:G264)</f>
        <v>20.71</v>
      </c>
      <c r="H265" s="77">
        <f t="shared" si="29"/>
        <v>22.4</v>
      </c>
      <c r="I265" s="77">
        <f t="shared" si="29"/>
        <v>86.789999999999992</v>
      </c>
      <c r="J265" s="77">
        <f t="shared" si="29"/>
        <v>685.39</v>
      </c>
      <c r="K265" s="25"/>
      <c r="L265" s="70">
        <f t="shared" ref="L265" si="30">SUM(L258:L264)</f>
        <v>111</v>
      </c>
    </row>
    <row r="266" spans="1:12" ht="14.4" x14ac:dyDescent="0.3">
      <c r="A266" s="26">
        <f>A258</f>
        <v>3</v>
      </c>
      <c r="B266" s="13">
        <f>B258</f>
        <v>5</v>
      </c>
      <c r="C266" s="10" t="s">
        <v>25</v>
      </c>
      <c r="D266" s="7" t="s">
        <v>26</v>
      </c>
      <c r="E266" s="44"/>
      <c r="F266" s="45"/>
      <c r="G266" s="76"/>
      <c r="H266" s="76"/>
      <c r="I266" s="76"/>
      <c r="J266" s="76"/>
      <c r="K266" s="46"/>
      <c r="L266" s="69"/>
    </row>
    <row r="267" spans="1:12" ht="14.4" x14ac:dyDescent="0.3">
      <c r="A267" s="23"/>
      <c r="B267" s="15"/>
      <c r="C267" s="11"/>
      <c r="D267" s="7" t="s">
        <v>27</v>
      </c>
      <c r="E267" s="44"/>
      <c r="F267" s="45"/>
      <c r="G267" s="76"/>
      <c r="H267" s="76"/>
      <c r="I267" s="76"/>
      <c r="J267" s="76"/>
      <c r="K267" s="46"/>
      <c r="L267" s="69"/>
    </row>
    <row r="268" spans="1:12" ht="14.4" x14ac:dyDescent="0.3">
      <c r="A268" s="23"/>
      <c r="B268" s="15"/>
      <c r="C268" s="11"/>
      <c r="D268" s="7" t="s">
        <v>28</v>
      </c>
      <c r="E268" s="44"/>
      <c r="F268" s="45"/>
      <c r="G268" s="76"/>
      <c r="H268" s="76"/>
      <c r="I268" s="76"/>
      <c r="J268" s="76"/>
      <c r="K268" s="46"/>
      <c r="L268" s="69"/>
    </row>
    <row r="269" spans="1:12" ht="14.4" x14ac:dyDescent="0.3">
      <c r="A269" s="23"/>
      <c r="B269" s="15"/>
      <c r="C269" s="11"/>
      <c r="D269" s="7" t="s">
        <v>29</v>
      </c>
      <c r="E269" s="44"/>
      <c r="F269" s="45"/>
      <c r="G269" s="76"/>
      <c r="H269" s="76"/>
      <c r="I269" s="76"/>
      <c r="J269" s="76"/>
      <c r="K269" s="46"/>
      <c r="L269" s="69"/>
    </row>
    <row r="270" spans="1:12" ht="14.4" x14ac:dyDescent="0.3">
      <c r="A270" s="23"/>
      <c r="B270" s="15"/>
      <c r="C270" s="11"/>
      <c r="D270" s="7" t="s">
        <v>30</v>
      </c>
      <c r="E270" s="44"/>
      <c r="F270" s="45"/>
      <c r="G270" s="76"/>
      <c r="H270" s="76"/>
      <c r="I270" s="76"/>
      <c r="J270" s="76"/>
      <c r="K270" s="46"/>
      <c r="L270" s="69"/>
    </row>
    <row r="271" spans="1:12" ht="14.4" x14ac:dyDescent="0.3">
      <c r="A271" s="23"/>
      <c r="B271" s="15"/>
      <c r="C271" s="11"/>
      <c r="D271" s="7" t="s">
        <v>31</v>
      </c>
      <c r="E271" s="44"/>
      <c r="F271" s="45"/>
      <c r="G271" s="76"/>
      <c r="H271" s="76"/>
      <c r="I271" s="76"/>
      <c r="J271" s="76"/>
      <c r="K271" s="46"/>
      <c r="L271" s="69"/>
    </row>
    <row r="272" spans="1:12" ht="14.4" x14ac:dyDescent="0.3">
      <c r="A272" s="23"/>
      <c r="B272" s="15"/>
      <c r="C272" s="11"/>
      <c r="D272" s="7" t="s">
        <v>32</v>
      </c>
      <c r="E272" s="44"/>
      <c r="F272" s="45"/>
      <c r="G272" s="76"/>
      <c r="H272" s="76"/>
      <c r="I272" s="76"/>
      <c r="J272" s="76"/>
      <c r="K272" s="46"/>
      <c r="L272" s="69"/>
    </row>
    <row r="273" spans="1:12" ht="15" x14ac:dyDescent="0.25">
      <c r="A273" s="23"/>
      <c r="B273" s="15"/>
      <c r="C273" s="11"/>
      <c r="D273" s="6"/>
      <c r="E273" s="44"/>
      <c r="F273" s="45"/>
      <c r="G273" s="76"/>
      <c r="H273" s="76"/>
      <c r="I273" s="76"/>
      <c r="J273" s="76"/>
      <c r="K273" s="46"/>
      <c r="L273" s="69"/>
    </row>
    <row r="274" spans="1:12" ht="14.4" x14ac:dyDescent="0.3">
      <c r="A274" s="24"/>
      <c r="B274" s="17"/>
      <c r="C274" s="8"/>
      <c r="D274" s="18" t="s">
        <v>33</v>
      </c>
      <c r="E274" s="9"/>
      <c r="F274" s="19">
        <f>SUM(F266:F273)</f>
        <v>0</v>
      </c>
      <c r="G274" s="77"/>
      <c r="H274" s="77"/>
      <c r="I274" s="77"/>
      <c r="J274" s="77"/>
      <c r="K274" s="19"/>
      <c r="L274" s="70"/>
    </row>
    <row r="275" spans="1:12" ht="15" thickBot="1" x14ac:dyDescent="0.3">
      <c r="A275" s="35">
        <f>A258</f>
        <v>3</v>
      </c>
      <c r="B275" s="36">
        <f>B258</f>
        <v>5</v>
      </c>
      <c r="C275" s="92" t="s">
        <v>4</v>
      </c>
      <c r="D275" s="93"/>
      <c r="E275" s="37"/>
      <c r="F275" s="38">
        <f>F265+F274</f>
        <v>657</v>
      </c>
      <c r="G275" s="80">
        <f t="shared" ref="G275:J275" si="31">G265+G274</f>
        <v>20.71</v>
      </c>
      <c r="H275" s="80">
        <f t="shared" si="31"/>
        <v>22.4</v>
      </c>
      <c r="I275" s="80">
        <f t="shared" si="31"/>
        <v>86.789999999999992</v>
      </c>
      <c r="J275" s="80">
        <f t="shared" si="31"/>
        <v>685.39</v>
      </c>
      <c r="K275" s="38"/>
      <c r="L275" s="61">
        <f>L265+L274</f>
        <v>111</v>
      </c>
    </row>
    <row r="276" spans="1:12" ht="26.25" customHeight="1" thickBot="1" x14ac:dyDescent="0.3">
      <c r="A276" s="27"/>
      <c r="B276" s="28"/>
      <c r="C276" s="49" t="s">
        <v>5</v>
      </c>
      <c r="D276" s="49"/>
      <c r="E276" s="49"/>
      <c r="F276" s="39">
        <f>(F23+F41+F59+F77+F95+F113+F131+F149+F167+F185+F203+F221+F239+F257+F275)/(IF(F23=0,0,1)+(IF(F41=0,0,1)+IF(F59=0,0,1)+IF(F77=0,0,1)+IF(F95=0,0,1)+IF(F113=0,0,1)+IF(F131=0,0,1)+IF(F149=0,0,1)+IF(F167=0,0,1)+IF(F185=0,0,1)+IF(F203=0,0,1)+IF(F221=0,0,1)+IF(F239=0,0,1)+IF(F257=0,0,1)+IF(F275=0,0,1)))</f>
        <v>580.73333333333335</v>
      </c>
      <c r="G276" s="85">
        <f>(G23+G41+G59+G77+G95+G113+G131+G149+G167+G185+G203+G221+G239+G257+G275)/(IF(G23=0,0,1)+(IF(G41=0,0,1)+IF(G59=0,0,1)+IF(G77=0,0,1)+IF(G95=0,0,1)+IF(G113=0,0,1)+IF(G131=0,0,1)+IF(G149=0,0,1)+IF(G167=0,0,1)+IF(G185=0,0,1)+IF(G203=0,0,1)+IF(G221=0,0,1)+IF(G239=0,0,1)+IF(G257=0,0,1)+IF(G275=0,0,1)))</f>
        <v>20.862000000000002</v>
      </c>
      <c r="H276" s="85">
        <f t="shared" ref="H276:J276" si="32">(H23+H41+H59+H77+H95+H113+H131+H149+H167+H185+H203+H221+H239+H257+H275)/(IF(H23=0,0,1)+(IF(H41=0,0,1)+IF(H59=0,0,1)+IF(H77=0,0,1)+IF(H95=0,0,1)+IF(H113=0,0,1)+IF(H131=0,0,1)+IF(H149=0,0,1)+IF(H167=0,0,1)+IF(H185=0,0,1)+IF(H203=0,0,1)+IF(H221=0,0,1)+IF(H239=0,0,1)+IF(H257=0,0,1)+IF(H275=0,0,1)))</f>
        <v>22.184666666666661</v>
      </c>
      <c r="I276" s="85">
        <f t="shared" si="32"/>
        <v>94.274666666666675</v>
      </c>
      <c r="J276" s="85">
        <f t="shared" si="32"/>
        <v>678.19733333333318</v>
      </c>
      <c r="K276" s="39"/>
      <c r="L276" s="86">
        <f>(L41+L59+L77+L95+L113+L131+L149+L167+L185+L203+L221+L239+L257+L275)/(IF(L41=0,0,1)+IF(L59=0,0,1)+IF(L77=0,0,1)+IF(L95=0,0,1)+IF(L113=0,0,1)+IF(L131=0,0,1)+IF(L149=0,0,1)+IF(L167=0,0,1)+IF(L185=0,0,1)+IF(L203=0,0,1)+IF(L221=0,0,1)+IF(L239=0,0,1)+IF(L257=0,0,1)+IF(L275=0,0,1))</f>
        <v>111</v>
      </c>
    </row>
  </sheetData>
  <mergeCells count="18">
    <mergeCell ref="C221:D221"/>
    <mergeCell ref="C239:D239"/>
    <mergeCell ref="C275:D275"/>
    <mergeCell ref="C131:D131"/>
    <mergeCell ref="C23:D23"/>
    <mergeCell ref="C77:D77"/>
    <mergeCell ref="C95:D95"/>
    <mergeCell ref="C113:D113"/>
    <mergeCell ref="C257:D257"/>
    <mergeCell ref="C149:D149"/>
    <mergeCell ref="C167:D167"/>
    <mergeCell ref="C185:D185"/>
    <mergeCell ref="C203:D203"/>
    <mergeCell ref="C1:E1"/>
    <mergeCell ref="H1:K1"/>
    <mergeCell ref="H2:K2"/>
    <mergeCell ref="C41:D41"/>
    <mergeCell ref="C59:D5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 Усть-Бузулукская СШ</cp:lastModifiedBy>
  <dcterms:created xsi:type="dcterms:W3CDTF">2022-05-16T14:23:56Z</dcterms:created>
  <dcterms:modified xsi:type="dcterms:W3CDTF">2025-09-21T17:03:06Z</dcterms:modified>
</cp:coreProperties>
</file>